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2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340" i="1" l="1"/>
  <c r="H211" i="1" l="1"/>
  <c r="G211" i="1"/>
  <c r="F151" i="1" l="1"/>
  <c r="G151" i="1"/>
  <c r="H151" i="1"/>
  <c r="I151" i="1"/>
  <c r="J151" i="1"/>
  <c r="F261" i="1" l="1"/>
  <c r="F13" i="1"/>
  <c r="F42" i="1"/>
  <c r="F62" i="1"/>
  <c r="F91" i="1"/>
  <c r="F120" i="1"/>
  <c r="F140" i="1"/>
  <c r="F161" i="1"/>
  <c r="F211" i="1"/>
  <c r="F241" i="1"/>
  <c r="F359" i="1"/>
  <c r="F290" i="1"/>
  <c r="F320" i="1"/>
  <c r="F330" i="1"/>
  <c r="F340" i="1"/>
  <c r="F349" i="1"/>
  <c r="B203" i="1"/>
  <c r="A203" i="1"/>
  <c r="L401" i="1"/>
  <c r="J401" i="1"/>
  <c r="I401" i="1"/>
  <c r="H401" i="1"/>
  <c r="G401" i="1"/>
  <c r="F401" i="1"/>
  <c r="B392" i="1"/>
  <c r="A392" i="1"/>
  <c r="L391" i="1"/>
  <c r="J391" i="1"/>
  <c r="I391" i="1"/>
  <c r="H391" i="1"/>
  <c r="G391" i="1"/>
  <c r="F391" i="1"/>
  <c r="B382" i="1"/>
  <c r="A382" i="1"/>
  <c r="L381" i="1"/>
  <c r="J381" i="1"/>
  <c r="I381" i="1"/>
  <c r="H381" i="1"/>
  <c r="G381" i="1"/>
  <c r="F381" i="1"/>
  <c r="B372" i="1"/>
  <c r="A372" i="1"/>
  <c r="L371" i="1"/>
  <c r="L382" i="1" s="1"/>
  <c r="J371" i="1"/>
  <c r="J382" i="1" s="1"/>
  <c r="I371" i="1"/>
  <c r="H371" i="1"/>
  <c r="H382" i="1" s="1"/>
  <c r="G371" i="1"/>
  <c r="F371" i="1"/>
  <c r="F382" i="1" s="1"/>
  <c r="B360" i="1"/>
  <c r="A360" i="1"/>
  <c r="L359" i="1"/>
  <c r="J359" i="1"/>
  <c r="I359" i="1"/>
  <c r="H359" i="1"/>
  <c r="G359" i="1"/>
  <c r="B350" i="1"/>
  <c r="A350" i="1"/>
  <c r="L349" i="1"/>
  <c r="J349" i="1"/>
  <c r="I349" i="1"/>
  <c r="H349" i="1"/>
  <c r="G349" i="1"/>
  <c r="B341" i="1"/>
  <c r="A341" i="1"/>
  <c r="L340" i="1"/>
  <c r="J340" i="1"/>
  <c r="H340" i="1"/>
  <c r="G340" i="1"/>
  <c r="B331" i="1"/>
  <c r="A331" i="1"/>
  <c r="L330" i="1"/>
  <c r="J330" i="1"/>
  <c r="I330" i="1"/>
  <c r="I341" i="1" s="1"/>
  <c r="H330" i="1"/>
  <c r="G330" i="1"/>
  <c r="B321" i="1"/>
  <c r="A321" i="1"/>
  <c r="L320" i="1"/>
  <c r="J320" i="1"/>
  <c r="I320" i="1"/>
  <c r="H320" i="1"/>
  <c r="G320" i="1"/>
  <c r="B311" i="1"/>
  <c r="A311" i="1"/>
  <c r="L310" i="1"/>
  <c r="J310" i="1"/>
  <c r="I310" i="1"/>
  <c r="H310" i="1"/>
  <c r="G310" i="1"/>
  <c r="F310" i="1"/>
  <c r="F321" i="1" s="1"/>
  <c r="B301" i="1"/>
  <c r="A301" i="1"/>
  <c r="L300" i="1"/>
  <c r="J300" i="1"/>
  <c r="I300" i="1"/>
  <c r="H300" i="1"/>
  <c r="G300" i="1"/>
  <c r="F300" i="1"/>
  <c r="B291" i="1"/>
  <c r="A291" i="1"/>
  <c r="L290" i="1"/>
  <c r="L301" i="1" s="1"/>
  <c r="J290" i="1"/>
  <c r="I290" i="1"/>
  <c r="I301" i="1" s="1"/>
  <c r="H290" i="1"/>
  <c r="G290" i="1"/>
  <c r="B282" i="1"/>
  <c r="A282" i="1"/>
  <c r="L281" i="1"/>
  <c r="J281" i="1"/>
  <c r="I281" i="1"/>
  <c r="H281" i="1"/>
  <c r="G281" i="1"/>
  <c r="F281" i="1"/>
  <c r="B272" i="1"/>
  <c r="A272" i="1"/>
  <c r="L271" i="1"/>
  <c r="L282" i="1" s="1"/>
  <c r="J271" i="1"/>
  <c r="I271" i="1"/>
  <c r="H271" i="1"/>
  <c r="G271" i="1"/>
  <c r="F271" i="1"/>
  <c r="B262" i="1"/>
  <c r="A262" i="1"/>
  <c r="L261" i="1"/>
  <c r="J261" i="1"/>
  <c r="I261" i="1"/>
  <c r="H261" i="1"/>
  <c r="G261" i="1"/>
  <c r="B252" i="1"/>
  <c r="A252" i="1"/>
  <c r="L251" i="1"/>
  <c r="J251" i="1"/>
  <c r="I251" i="1"/>
  <c r="H251" i="1"/>
  <c r="G251" i="1"/>
  <c r="F251" i="1"/>
  <c r="F262" i="1" s="1"/>
  <c r="B242" i="1"/>
  <c r="A242" i="1"/>
  <c r="L241" i="1"/>
  <c r="J241" i="1"/>
  <c r="I241" i="1"/>
  <c r="H241" i="1"/>
  <c r="G241" i="1"/>
  <c r="B232" i="1"/>
  <c r="A232" i="1"/>
  <c r="L231" i="1"/>
  <c r="J231" i="1"/>
  <c r="I231" i="1"/>
  <c r="H231" i="1"/>
  <c r="G231" i="1"/>
  <c r="F231" i="1"/>
  <c r="B222" i="1"/>
  <c r="A222" i="1"/>
  <c r="L221" i="1"/>
  <c r="J221" i="1"/>
  <c r="I221" i="1"/>
  <c r="H221" i="1"/>
  <c r="G221" i="1"/>
  <c r="F221" i="1"/>
  <c r="B212" i="1"/>
  <c r="A212" i="1"/>
  <c r="L211" i="1"/>
  <c r="L222" i="1" s="1"/>
  <c r="J211" i="1"/>
  <c r="I211" i="1"/>
  <c r="B402" i="1"/>
  <c r="G382" i="1" l="1"/>
  <c r="I382" i="1"/>
  <c r="G301" i="1"/>
  <c r="J301" i="1"/>
  <c r="H301" i="1"/>
  <c r="G282" i="1"/>
  <c r="J282" i="1"/>
  <c r="I282" i="1"/>
  <c r="H282" i="1"/>
  <c r="F282" i="1"/>
  <c r="H242" i="1"/>
  <c r="J222" i="1"/>
  <c r="I222" i="1"/>
  <c r="H222" i="1"/>
  <c r="G222" i="1"/>
  <c r="F242" i="1"/>
  <c r="H341" i="1"/>
  <c r="J360" i="1"/>
  <c r="F222" i="1"/>
  <c r="F360" i="1"/>
  <c r="F301" i="1"/>
  <c r="F341" i="1"/>
  <c r="I242" i="1"/>
  <c r="G262" i="1"/>
  <c r="L262" i="1"/>
  <c r="I321" i="1"/>
  <c r="G360" i="1"/>
  <c r="L360" i="1"/>
  <c r="G242" i="1"/>
  <c r="L242" i="1"/>
  <c r="I360" i="1"/>
  <c r="G341" i="1"/>
  <c r="L341" i="1"/>
  <c r="H321" i="1"/>
  <c r="H262" i="1"/>
  <c r="I262" i="1"/>
  <c r="J321" i="1"/>
  <c r="J341" i="1"/>
  <c r="J242" i="1"/>
  <c r="J262" i="1"/>
  <c r="G321" i="1"/>
  <c r="L321" i="1"/>
  <c r="H360" i="1"/>
  <c r="L202" i="1"/>
  <c r="J202" i="1"/>
  <c r="I202" i="1"/>
  <c r="H202" i="1"/>
  <c r="G202" i="1"/>
  <c r="F202" i="1"/>
  <c r="B193" i="1"/>
  <c r="A193" i="1"/>
  <c r="L192" i="1"/>
  <c r="J192" i="1"/>
  <c r="J203" i="1" s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I172" i="1"/>
  <c r="I183" i="1" s="1"/>
  <c r="H172" i="1"/>
  <c r="G172" i="1"/>
  <c r="F172" i="1"/>
  <c r="F183" i="1" s="1"/>
  <c r="B162" i="1"/>
  <c r="A162" i="1"/>
  <c r="L161" i="1"/>
  <c r="J161" i="1"/>
  <c r="I161" i="1"/>
  <c r="H161" i="1"/>
  <c r="G161" i="1"/>
  <c r="B152" i="1"/>
  <c r="A152" i="1"/>
  <c r="L151" i="1"/>
  <c r="B141" i="1"/>
  <c r="A141" i="1"/>
  <c r="L140" i="1"/>
  <c r="J140" i="1"/>
  <c r="I140" i="1"/>
  <c r="H140" i="1"/>
  <c r="G140" i="1"/>
  <c r="B131" i="1"/>
  <c r="A131" i="1"/>
  <c r="L130" i="1"/>
  <c r="J130" i="1"/>
  <c r="I130" i="1"/>
  <c r="H130" i="1"/>
  <c r="G130" i="1"/>
  <c r="F130" i="1"/>
  <c r="F141" i="1" s="1"/>
  <c r="B121" i="1"/>
  <c r="A121" i="1"/>
  <c r="L120" i="1"/>
  <c r="J120" i="1"/>
  <c r="I120" i="1"/>
  <c r="H120" i="1"/>
  <c r="G120" i="1"/>
  <c r="B111" i="1"/>
  <c r="A111" i="1"/>
  <c r="L110" i="1"/>
  <c r="J110" i="1"/>
  <c r="I110" i="1"/>
  <c r="H110" i="1"/>
  <c r="G110" i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I91" i="1"/>
  <c r="H91" i="1"/>
  <c r="G91" i="1"/>
  <c r="F102" i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I72" i="1"/>
  <c r="H72" i="1"/>
  <c r="G72" i="1"/>
  <c r="G83" i="1" s="1"/>
  <c r="F72" i="1"/>
  <c r="B63" i="1"/>
  <c r="A63" i="1"/>
  <c r="L62" i="1"/>
  <c r="J62" i="1"/>
  <c r="I62" i="1"/>
  <c r="H62" i="1"/>
  <c r="G62" i="1"/>
  <c r="B53" i="1"/>
  <c r="A53" i="1"/>
  <c r="L52" i="1"/>
  <c r="J52" i="1"/>
  <c r="I52" i="1"/>
  <c r="H52" i="1"/>
  <c r="G52" i="1"/>
  <c r="F52" i="1"/>
  <c r="F63" i="1" s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H13" i="1"/>
  <c r="G13" i="1"/>
  <c r="G24" i="1" s="1"/>
  <c r="L402" i="1" l="1"/>
  <c r="L203" i="1"/>
  <c r="G402" i="1"/>
  <c r="G203" i="1"/>
  <c r="I402" i="1"/>
  <c r="I203" i="1"/>
  <c r="F402" i="1"/>
  <c r="F203" i="1"/>
  <c r="H402" i="1"/>
  <c r="H203" i="1"/>
  <c r="J83" i="1"/>
  <c r="J402" i="1"/>
  <c r="I162" i="1"/>
  <c r="I63" i="1"/>
  <c r="G141" i="1"/>
  <c r="L141" i="1"/>
  <c r="G183" i="1"/>
  <c r="I83" i="1"/>
  <c r="H24" i="1"/>
  <c r="J183" i="1"/>
  <c r="H183" i="1"/>
  <c r="G121" i="1"/>
  <c r="L121" i="1"/>
  <c r="H141" i="1"/>
  <c r="J162" i="1"/>
  <c r="L63" i="1"/>
  <c r="G162" i="1"/>
  <c r="L162" i="1"/>
  <c r="I121" i="1"/>
  <c r="H162" i="1"/>
  <c r="F162" i="1"/>
  <c r="J141" i="1"/>
  <c r="I141" i="1"/>
  <c r="H121" i="1"/>
  <c r="J121" i="1"/>
  <c r="H102" i="1"/>
  <c r="G102" i="1"/>
  <c r="J102" i="1"/>
  <c r="I102" i="1"/>
  <c r="F83" i="1"/>
  <c r="H83" i="1"/>
  <c r="I43" i="1"/>
  <c r="L43" i="1"/>
  <c r="G63" i="1"/>
  <c r="H63" i="1"/>
  <c r="J63" i="1"/>
  <c r="H43" i="1"/>
  <c r="J43" i="1"/>
  <c r="G43" i="1"/>
  <c r="I24" i="1"/>
  <c r="F403" i="1" l="1"/>
  <c r="J403" i="1"/>
  <c r="G403" i="1"/>
  <c r="H403" i="1"/>
  <c r="I403" i="1"/>
  <c r="L403" i="1"/>
</calcChain>
</file>

<file path=xl/sharedStrings.xml><?xml version="1.0" encoding="utf-8"?>
<sst xmlns="http://schemas.openxmlformats.org/spreadsheetml/2006/main" count="473" uniqueCount="98">
  <si>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</si>
  <si>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</si>
  <si>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</si>
  <si>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</si>
  <si>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</si>
  <si>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</si>
  <si>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</si>
  <si>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</si>
  <si>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</si>
  <si>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</si>
  <si>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</si>
  <si>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</si>
  <si>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</si>
  <si>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</si>
  <si>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</si>
  <si>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</si>
  <si>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</si>
  <si>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</si>
  <si>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</si>
  <si>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</si>
  <si>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</si>
  <si>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</si>
  <si>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</si>
  <si>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</si>
  <si>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</si>
  <si>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</si>
  <si>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</si>
  <si>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</si>
  <si>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</si>
  <si>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</si>
  <si>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</si>
  <si>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</si>
  <si>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</si>
  <si>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</si>
  <si>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</si>
  <si>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</si>
  <si>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</si>
  <si>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</si>
  <si>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белый</t>
  </si>
  <si>
    <t>Чай с лимоном</t>
  </si>
  <si>
    <t>Чай с сахаром</t>
  </si>
  <si>
    <t>МБОУ "СОШ №37"</t>
  </si>
  <si>
    <t xml:space="preserve">Директор </t>
  </si>
  <si>
    <t>Шушара Н.П.</t>
  </si>
  <si>
    <t>Хлеб ржаной</t>
  </si>
  <si>
    <t>Чай Братский</t>
  </si>
  <si>
    <t>Хлеб ржаной+батон белый</t>
  </si>
  <si>
    <t>какао с молоком</t>
  </si>
  <si>
    <t>Хлеб ржаной+батон белый+сыр</t>
  </si>
  <si>
    <t>макароны отварные</t>
  </si>
  <si>
    <t>Макароны отварные(рожки)</t>
  </si>
  <si>
    <t>Чай  с молоком сгущеным</t>
  </si>
  <si>
    <t>Какао с молоком</t>
  </si>
  <si>
    <t>биточки детские</t>
  </si>
  <si>
    <t>Котлета мясноя</t>
  </si>
  <si>
    <t>Батон белый/хлеб ржаной</t>
  </si>
  <si>
    <t>Каша рисовая молочная с маслом+суфле  Воздушное творожное+молоко сгущеное</t>
  </si>
  <si>
    <t>котлета мамина</t>
  </si>
  <si>
    <t>гуляш мясной</t>
  </si>
  <si>
    <t>котлета курочка Ряба</t>
  </si>
  <si>
    <t>гарнир каша гречка вязкая</t>
  </si>
  <si>
    <t>Гарнир Рис отварной с зеленью</t>
  </si>
  <si>
    <t>Чай с молоком</t>
  </si>
  <si>
    <t>Гуляш мясной</t>
  </si>
  <si>
    <t>Рис отварной</t>
  </si>
  <si>
    <t>чай братский</t>
  </si>
  <si>
    <t>Омлет</t>
  </si>
  <si>
    <t>Макароны с сыром(регатоны)</t>
  </si>
  <si>
    <t>Сок фруктовый</t>
  </si>
  <si>
    <t>Котлета домашняя паровя</t>
  </si>
  <si>
    <t>Гарнир сложный(картофел +капуста)</t>
  </si>
  <si>
    <t>курица тушеная с картофелем</t>
  </si>
  <si>
    <t>сок фруктовый</t>
  </si>
  <si>
    <t>хлеб ржаной+ батон белый</t>
  </si>
  <si>
    <t>Чай с молоком сгущеным</t>
  </si>
  <si>
    <t>Каша  рисовая молочная с маслом+яйцо вареное</t>
  </si>
  <si>
    <t>хлеб ржаной+ батон белый+кекс</t>
  </si>
  <si>
    <t>Рыбный батончик(паровой)</t>
  </si>
  <si>
    <t>картофельное пюре</t>
  </si>
  <si>
    <t>гарнир Рис морковью</t>
  </si>
  <si>
    <t>Омлет+масло сливочное порц</t>
  </si>
  <si>
    <t>Курица тушеная с картофелем, овощами+Огурец порционный</t>
  </si>
  <si>
    <t>тефтели рыбные/соус томат</t>
  </si>
  <si>
    <t>котлета мамина/соус томат</t>
  </si>
  <si>
    <t>гречка с морковью</t>
  </si>
  <si>
    <t>напиток из шиповника</t>
  </si>
  <si>
    <t>каша ячневая молочная с.маслом+запеканка творожная+соус</t>
  </si>
  <si>
    <t>чай с сахаром</t>
  </si>
  <si>
    <t>Батон белый+мармелад</t>
  </si>
  <si>
    <t>биточки по братски</t>
  </si>
  <si>
    <t>макароны отварные+огурец св</t>
  </si>
  <si>
    <t>Чай с сахаром лимоном</t>
  </si>
  <si>
    <t>хлеб ржаной</t>
  </si>
  <si>
    <t>биточки рыбные сочные</t>
  </si>
  <si>
    <t>картофельное пюре+горошек</t>
  </si>
  <si>
    <t>кофейный напиток</t>
  </si>
  <si>
    <t>Каша  пшенная мол с маслом + Запеканка" Нежная"  с творогом+молоко сгущенное</t>
  </si>
  <si>
    <t>Батон белый+сыр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</si>
</sst>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11" fillId="0" borderId="2" xfId="0" applyFont="1" applyFill="1" applyBorder="1"/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3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J199" sqref="J1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0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41</v>
      </c>
      <c r="D1" s="60"/>
      <c r="E1" s="60"/>
      <c r="F1" s="11" t="s">
        <v>16</v>
      </c>
      <c r="G1" s="2" t="s">
        <v>17</v>
      </c>
      <c r="H1" s="61" t="s">
        <v>42</v>
      </c>
      <c r="I1" s="61"/>
      <c r="J1" s="61"/>
      <c r="K1" s="61"/>
    </row>
    <row r="2" spans="1:12" ht="17.399999999999999" x14ac:dyDescent="0.25">
      <c r="A2" s="34" t="s">
        <v>6</v>
      </c>
      <c r="C2" s="2"/>
      <c r="G2" s="2" t="s">
        <v>18</v>
      </c>
      <c r="H2" s="61" t="s">
        <v>43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</v>
      </c>
      <c r="J3" s="48">
        <v>2024</v>
      </c>
      <c r="K3" s="49"/>
    </row>
    <row r="4" spans="1:12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1.2" thickBot="1" x14ac:dyDescent="0.3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 x14ac:dyDescent="0.3">
      <c r="A6" s="19">
        <v>1</v>
      </c>
      <c r="B6" s="20">
        <v>1</v>
      </c>
      <c r="C6" s="21" t="s">
        <v>20</v>
      </c>
      <c r="D6" s="51" t="s">
        <v>25</v>
      </c>
      <c r="E6" s="51"/>
      <c r="F6" s="51"/>
      <c r="G6" s="51"/>
      <c r="H6" s="51"/>
      <c r="I6" s="51"/>
      <c r="J6" s="51"/>
      <c r="K6" s="51"/>
      <c r="L6" s="39"/>
    </row>
    <row r="7" spans="1:12" ht="14.4" x14ac:dyDescent="0.3">
      <c r="A7" s="22"/>
      <c r="B7" s="14"/>
      <c r="C7" s="10"/>
      <c r="D7" s="51" t="s">
        <v>21</v>
      </c>
      <c r="E7" s="51" t="s">
        <v>80</v>
      </c>
      <c r="F7" s="51">
        <v>90</v>
      </c>
      <c r="G7" s="52">
        <v>7.85</v>
      </c>
      <c r="H7" s="51">
        <v>4.3</v>
      </c>
      <c r="I7" s="51">
        <v>2.36</v>
      </c>
      <c r="J7" s="51">
        <v>120.84</v>
      </c>
      <c r="K7" s="51">
        <v>648</v>
      </c>
      <c r="L7" s="42"/>
    </row>
    <row r="8" spans="1:12" ht="14.4" x14ac:dyDescent="0.3">
      <c r="A8" s="22"/>
      <c r="B8" s="14"/>
      <c r="C8" s="10"/>
      <c r="D8" s="51" t="s">
        <v>28</v>
      </c>
      <c r="E8" s="51" t="s">
        <v>67</v>
      </c>
      <c r="F8" s="51">
        <v>150</v>
      </c>
      <c r="G8" s="51">
        <v>8.31</v>
      </c>
      <c r="H8" s="51">
        <v>12.13</v>
      </c>
      <c r="I8" s="51">
        <v>26.17</v>
      </c>
      <c r="J8" s="51">
        <v>241.25</v>
      </c>
      <c r="K8" s="51">
        <v>25.03</v>
      </c>
      <c r="L8" s="42"/>
    </row>
    <row r="9" spans="1:12" ht="14.4" x14ac:dyDescent="0.3">
      <c r="A9" s="22"/>
      <c r="B9" s="14"/>
      <c r="C9" s="10"/>
      <c r="D9" s="51" t="s">
        <v>22</v>
      </c>
      <c r="E9" s="51" t="s">
        <v>39</v>
      </c>
      <c r="F9" s="51">
        <v>200</v>
      </c>
      <c r="G9" s="51">
        <v>0.09</v>
      </c>
      <c r="H9" s="51">
        <v>3.05</v>
      </c>
      <c r="I9" s="51">
        <v>14.76</v>
      </c>
      <c r="J9" s="51">
        <v>99.29</v>
      </c>
      <c r="K9" s="51">
        <v>349</v>
      </c>
      <c r="L9" s="42"/>
    </row>
    <row r="10" spans="1:12" ht="14.4" x14ac:dyDescent="0.3">
      <c r="A10" s="22"/>
      <c r="B10" s="14"/>
      <c r="C10" s="10"/>
      <c r="D10" s="51" t="s">
        <v>23</v>
      </c>
      <c r="E10" s="51" t="s">
        <v>38</v>
      </c>
      <c r="F10" s="51">
        <v>40</v>
      </c>
      <c r="G10" s="51">
        <v>3.08</v>
      </c>
      <c r="H10" s="51">
        <v>1.2</v>
      </c>
      <c r="I10" s="51">
        <v>20.04</v>
      </c>
      <c r="J10" s="51">
        <v>103.6</v>
      </c>
      <c r="K10" s="51">
        <v>588</v>
      </c>
      <c r="L10" s="42"/>
    </row>
    <row r="11" spans="1:12" ht="14.4" x14ac:dyDescent="0.3">
      <c r="A11" s="22"/>
      <c r="B11" s="14"/>
      <c r="C11" s="10"/>
      <c r="D11" s="51" t="s">
        <v>23</v>
      </c>
      <c r="E11" s="51" t="s">
        <v>44</v>
      </c>
      <c r="F11" s="51">
        <v>20</v>
      </c>
      <c r="G11" s="51">
        <v>1.32</v>
      </c>
      <c r="H11" s="51">
        <v>0.25</v>
      </c>
      <c r="I11" s="51">
        <v>6.68</v>
      </c>
      <c r="J11" s="51">
        <v>34</v>
      </c>
      <c r="K11" s="51">
        <v>583.02</v>
      </c>
      <c r="L11" s="42"/>
    </row>
    <row r="12" spans="1:12" ht="14.4" x14ac:dyDescent="0.3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3"/>
      <c r="B13" s="16"/>
      <c r="C13" s="7"/>
      <c r="D13" s="17" t="s">
        <v>32</v>
      </c>
      <c r="E13" s="8"/>
      <c r="F13" s="18">
        <f>SUM(F6:F12)</f>
        <v>500</v>
      </c>
      <c r="G13" s="18">
        <f t="shared" ref="G13:J13" si="0">SUM(G6:G12)</f>
        <v>20.65</v>
      </c>
      <c r="H13" s="18">
        <f t="shared" si="0"/>
        <v>20.93</v>
      </c>
      <c r="I13" s="18">
        <f t="shared" si="0"/>
        <v>70.009999999999991</v>
      </c>
      <c r="J13" s="18">
        <f t="shared" si="0"/>
        <v>598.98</v>
      </c>
      <c r="K13" s="24"/>
      <c r="L13" s="18">
        <f t="shared" ref="L13" si="1">SUM(L6:L12)</f>
        <v>0</v>
      </c>
    </row>
    <row r="14" spans="1:12" ht="14.4" x14ac:dyDescent="0.3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2"/>
      <c r="B15" s="14"/>
      <c r="C15" s="10"/>
      <c r="D15" s="6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0"/>
      <c r="D16" s="6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0"/>
      <c r="D17" s="6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0"/>
      <c r="D18" s="6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2"/>
      <c r="B19" s="14"/>
      <c r="C19" s="10"/>
      <c r="D19" s="6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0"/>
      <c r="D20" s="6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56" t="s">
        <v>4</v>
      </c>
      <c r="D24" s="58"/>
      <c r="E24" s="30"/>
      <c r="F24" s="31">
        <f>F13+F23</f>
        <v>500</v>
      </c>
      <c r="G24" s="31">
        <f t="shared" ref="G24:J24" si="4">G13+G23</f>
        <v>20.65</v>
      </c>
      <c r="H24" s="31">
        <f t="shared" si="4"/>
        <v>20.93</v>
      </c>
      <c r="I24" s="31">
        <f t="shared" si="4"/>
        <v>70.009999999999991</v>
      </c>
      <c r="J24" s="31">
        <f t="shared" si="4"/>
        <v>598.98</v>
      </c>
      <c r="K24" s="31"/>
      <c r="L24" s="31">
        <f t="shared" ref="L24" si="5">L13+L23</f>
        <v>0</v>
      </c>
    </row>
    <row r="25" spans="1:12" ht="14.4" x14ac:dyDescent="0.3">
      <c r="A25" s="13">
        <v>1</v>
      </c>
      <c r="B25" s="14">
        <v>2</v>
      </c>
      <c r="C25" s="21" t="s">
        <v>20</v>
      </c>
      <c r="D25" s="51" t="s">
        <v>25</v>
      </c>
      <c r="E25" s="51"/>
      <c r="F25" s="51"/>
      <c r="G25" s="51"/>
      <c r="H25" s="51"/>
      <c r="I25" s="51"/>
      <c r="J25" s="51"/>
      <c r="K25" s="51"/>
      <c r="L25" s="39"/>
    </row>
    <row r="26" spans="1:12" ht="14.4" x14ac:dyDescent="0.3">
      <c r="A26" s="13"/>
      <c r="B26" s="14"/>
      <c r="C26" s="10"/>
      <c r="D26" s="51" t="s">
        <v>21</v>
      </c>
      <c r="E26" s="51" t="s">
        <v>54</v>
      </c>
      <c r="F26" s="51">
        <v>115</v>
      </c>
      <c r="G26" s="51">
        <v>6.51</v>
      </c>
      <c r="H26" s="51">
        <v>8.07</v>
      </c>
      <c r="I26" s="51">
        <v>9.82</v>
      </c>
      <c r="J26" s="51">
        <v>132.1</v>
      </c>
      <c r="K26" s="51">
        <v>52.05</v>
      </c>
      <c r="L26" s="42"/>
    </row>
    <row r="27" spans="1:12" ht="14.4" x14ac:dyDescent="0.3">
      <c r="A27" s="13"/>
      <c r="B27" s="14"/>
      <c r="C27" s="10"/>
      <c r="D27" s="51" t="s">
        <v>28</v>
      </c>
      <c r="E27" s="51" t="s">
        <v>61</v>
      </c>
      <c r="F27" s="51">
        <v>150</v>
      </c>
      <c r="G27" s="51">
        <v>3.64</v>
      </c>
      <c r="H27" s="51">
        <v>4.97</v>
      </c>
      <c r="I27" s="51">
        <v>36.56</v>
      </c>
      <c r="J27" s="51">
        <v>205.49</v>
      </c>
      <c r="K27" s="51">
        <v>492</v>
      </c>
      <c r="L27" s="42"/>
    </row>
    <row r="28" spans="1:12" ht="14.4" x14ac:dyDescent="0.3">
      <c r="A28" s="13"/>
      <c r="B28" s="14"/>
      <c r="C28" s="10"/>
      <c r="D28" s="51" t="s">
        <v>22</v>
      </c>
      <c r="E28" s="51" t="s">
        <v>62</v>
      </c>
      <c r="F28" s="51">
        <v>200</v>
      </c>
      <c r="G28" s="51">
        <v>3.09</v>
      </c>
      <c r="H28" s="51">
        <v>3.05</v>
      </c>
      <c r="I28" s="51">
        <v>14.76</v>
      </c>
      <c r="J28" s="51">
        <v>99.29</v>
      </c>
      <c r="K28" s="51">
        <v>349</v>
      </c>
      <c r="L28" s="42"/>
    </row>
    <row r="29" spans="1:12" ht="14.4" x14ac:dyDescent="0.3">
      <c r="A29" s="13"/>
      <c r="B29" s="14"/>
      <c r="C29" s="10"/>
      <c r="D29" s="51" t="s">
        <v>23</v>
      </c>
      <c r="E29" s="51" t="s">
        <v>38</v>
      </c>
      <c r="F29" s="51">
        <v>40</v>
      </c>
      <c r="G29" s="51">
        <v>3.08</v>
      </c>
      <c r="H29" s="51">
        <v>1.2</v>
      </c>
      <c r="I29" s="51">
        <v>20.04</v>
      </c>
      <c r="J29" s="51">
        <v>103.6</v>
      </c>
      <c r="K29" s="51">
        <v>588</v>
      </c>
      <c r="L29" s="42"/>
    </row>
    <row r="30" spans="1:12" ht="14.4" x14ac:dyDescent="0.3">
      <c r="A30" s="13"/>
      <c r="B30" s="14"/>
      <c r="C30" s="10"/>
      <c r="D30" s="51" t="s">
        <v>23</v>
      </c>
      <c r="E30" s="51" t="s">
        <v>44</v>
      </c>
      <c r="F30" s="51">
        <v>20</v>
      </c>
      <c r="G30" s="51">
        <v>1.32</v>
      </c>
      <c r="H30" s="51">
        <v>0.24</v>
      </c>
      <c r="I30" s="51">
        <v>6.68</v>
      </c>
      <c r="J30" s="51">
        <v>34.159999999999997</v>
      </c>
      <c r="K30" s="51">
        <v>583.02</v>
      </c>
      <c r="L30" s="42"/>
    </row>
    <row r="31" spans="1:12" ht="14.4" x14ac:dyDescent="0.3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5"/>
      <c r="B32" s="16"/>
      <c r="C32" s="7"/>
      <c r="D32" s="17" t="s">
        <v>32</v>
      </c>
      <c r="E32" s="8"/>
      <c r="F32" s="18">
        <f>SUM(F25:F31)</f>
        <v>525</v>
      </c>
      <c r="G32" s="18">
        <f t="shared" ref="G32" si="6">SUM(G25:G31)</f>
        <v>17.64</v>
      </c>
      <c r="H32" s="18">
        <f t="shared" ref="H32" si="7">SUM(H25:H31)</f>
        <v>17.529999999999998</v>
      </c>
      <c r="I32" s="18">
        <f t="shared" ref="I32" si="8">SUM(I25:I31)</f>
        <v>87.860000000000014</v>
      </c>
      <c r="J32" s="18">
        <f t="shared" ref="J32:L32" si="9">SUM(J25:J31)</f>
        <v>574.64</v>
      </c>
      <c r="K32" s="24"/>
      <c r="L32" s="18">
        <f t="shared" si="9"/>
        <v>0</v>
      </c>
    </row>
    <row r="33" spans="1:12" ht="14.4" x14ac:dyDescent="0.3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3"/>
      <c r="B34" s="14"/>
      <c r="C34" s="10"/>
      <c r="D34" s="6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0"/>
      <c r="D35" s="6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0"/>
      <c r="D36" s="6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0"/>
      <c r="D37" s="6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0"/>
      <c r="D38" s="6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0"/>
      <c r="D39" s="6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56" t="s">
        <v>4</v>
      </c>
      <c r="D43" s="58"/>
      <c r="E43" s="30"/>
      <c r="F43" s="31">
        <f>F32+F42</f>
        <v>525</v>
      </c>
      <c r="G43" s="31">
        <f t="shared" ref="G43" si="14">G32+G42</f>
        <v>17.64</v>
      </c>
      <c r="H43" s="31">
        <f t="shared" ref="H43" si="15">H32+H42</f>
        <v>17.529999999999998</v>
      </c>
      <c r="I43" s="31">
        <f t="shared" ref="I43" si="16">I32+I42</f>
        <v>87.860000000000014</v>
      </c>
      <c r="J43" s="31">
        <f t="shared" ref="J43:L43" si="17">J32+J42</f>
        <v>574.64</v>
      </c>
      <c r="K43" s="31"/>
      <c r="L43" s="31">
        <f t="shared" si="17"/>
        <v>0</v>
      </c>
    </row>
    <row r="44" spans="1:12" ht="14.4" x14ac:dyDescent="0.3">
      <c r="A44" s="19">
        <v>1</v>
      </c>
      <c r="B44" s="20">
        <v>3</v>
      </c>
      <c r="C44" s="21" t="s">
        <v>20</v>
      </c>
      <c r="D44" s="51" t="s">
        <v>25</v>
      </c>
      <c r="E44" s="51"/>
      <c r="F44" s="51"/>
      <c r="G44" s="51"/>
      <c r="H44" s="51"/>
      <c r="I44" s="51"/>
      <c r="J44" s="51"/>
      <c r="K44" s="51"/>
      <c r="L44" s="39"/>
    </row>
    <row r="45" spans="1:12" ht="14.4" x14ac:dyDescent="0.3">
      <c r="A45" s="22"/>
      <c r="B45" s="14"/>
      <c r="C45" s="10"/>
      <c r="D45" s="51" t="s">
        <v>21</v>
      </c>
      <c r="E45" s="51" t="s">
        <v>81</v>
      </c>
      <c r="F45" s="51">
        <v>250</v>
      </c>
      <c r="G45" s="51">
        <v>12.04</v>
      </c>
      <c r="H45" s="51">
        <v>15.14</v>
      </c>
      <c r="I45" s="51">
        <v>34</v>
      </c>
      <c r="J45" s="51">
        <v>315</v>
      </c>
      <c r="K45" s="51">
        <v>954</v>
      </c>
      <c r="L45" s="42"/>
    </row>
    <row r="46" spans="1:12" ht="14.4" x14ac:dyDescent="0.3">
      <c r="A46" s="22"/>
      <c r="B46" s="14"/>
      <c r="C46" s="10"/>
      <c r="D46" s="51" t="s">
        <v>28</v>
      </c>
      <c r="E46" s="51"/>
      <c r="F46" s="51"/>
      <c r="G46" s="51"/>
      <c r="H46" s="51"/>
      <c r="I46" s="51"/>
      <c r="J46" s="51"/>
      <c r="K46" s="51"/>
      <c r="L46" s="42"/>
    </row>
    <row r="47" spans="1:12" ht="14.4" x14ac:dyDescent="0.3">
      <c r="A47" s="22"/>
      <c r="B47" s="14"/>
      <c r="C47" s="10"/>
      <c r="D47" s="51" t="s">
        <v>22</v>
      </c>
      <c r="E47" s="51" t="s">
        <v>47</v>
      </c>
      <c r="F47" s="51">
        <v>200</v>
      </c>
      <c r="G47" s="51"/>
      <c r="H47" s="51"/>
      <c r="I47" s="51">
        <v>10</v>
      </c>
      <c r="J47" s="51">
        <v>113</v>
      </c>
      <c r="K47" s="51">
        <v>382</v>
      </c>
      <c r="L47" s="42"/>
    </row>
    <row r="48" spans="1:12" ht="14.4" x14ac:dyDescent="0.3">
      <c r="A48" s="22"/>
      <c r="B48" s="14"/>
      <c r="C48" s="10"/>
      <c r="D48" s="51" t="s">
        <v>23</v>
      </c>
      <c r="E48" s="51" t="s">
        <v>38</v>
      </c>
      <c r="F48" s="51">
        <v>50</v>
      </c>
      <c r="G48" s="51">
        <v>3.08</v>
      </c>
      <c r="H48" s="51">
        <v>1.2</v>
      </c>
      <c r="I48" s="51">
        <v>20.04</v>
      </c>
      <c r="J48" s="51">
        <v>103.6</v>
      </c>
      <c r="K48" s="51">
        <v>588</v>
      </c>
      <c r="L48" s="42"/>
    </row>
    <row r="49" spans="1:12" ht="14.4" x14ac:dyDescent="0.3">
      <c r="A49" s="22"/>
      <c r="B49" s="14"/>
      <c r="C49" s="10"/>
      <c r="D49" s="51" t="s">
        <v>23</v>
      </c>
      <c r="E49" s="51" t="s">
        <v>44</v>
      </c>
      <c r="F49" s="51">
        <v>32</v>
      </c>
      <c r="G49" s="51">
        <v>1.32</v>
      </c>
      <c r="H49" s="51">
        <v>0.24</v>
      </c>
      <c r="I49" s="51">
        <v>6.68</v>
      </c>
      <c r="J49" s="51">
        <v>34.159999999999997</v>
      </c>
      <c r="K49" s="51">
        <v>583.02</v>
      </c>
      <c r="L49" s="42"/>
    </row>
    <row r="50" spans="1:12" ht="14.4" x14ac:dyDescent="0.3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2"/>
      <c r="B51" s="14"/>
      <c r="C51" s="10"/>
      <c r="D51" s="5"/>
      <c r="E51" s="41"/>
      <c r="F51" s="42"/>
      <c r="G51" s="42"/>
      <c r="H51" s="42"/>
      <c r="I51" s="42"/>
      <c r="J51" s="42"/>
      <c r="K51" s="43"/>
      <c r="L51" s="42"/>
    </row>
    <row r="52" spans="1:12" ht="14.4" x14ac:dyDescent="0.3">
      <c r="A52" s="23"/>
      <c r="B52" s="16"/>
      <c r="C52" s="7"/>
      <c r="D52" s="17" t="s">
        <v>32</v>
      </c>
      <c r="E52" s="8"/>
      <c r="F52" s="18">
        <f>SUM(F44:F51)</f>
        <v>532</v>
      </c>
      <c r="G52" s="18">
        <f t="shared" ref="G52" si="18">SUM(G44:G51)</f>
        <v>16.439999999999998</v>
      </c>
      <c r="H52" s="18">
        <f t="shared" ref="H52" si="19">SUM(H44:H51)</f>
        <v>16.579999999999998</v>
      </c>
      <c r="I52" s="18">
        <f t="shared" ref="I52" si="20">SUM(I44:I51)</f>
        <v>70.72</v>
      </c>
      <c r="J52" s="18">
        <f t="shared" ref="J52:L52" si="21">SUM(J44:J51)</f>
        <v>565.76</v>
      </c>
      <c r="K52" s="24"/>
      <c r="L52" s="18">
        <f t="shared" si="21"/>
        <v>0</v>
      </c>
    </row>
    <row r="53" spans="1:12" ht="14.4" x14ac:dyDescent="0.3">
      <c r="A53" s="25">
        <f>A44</f>
        <v>1</v>
      </c>
      <c r="B53" s="12">
        <f>B44</f>
        <v>3</v>
      </c>
      <c r="C53" s="9" t="s">
        <v>24</v>
      </c>
      <c r="D53" s="6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0"/>
      <c r="D54" s="6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2"/>
      <c r="B55" s="14"/>
      <c r="C55" s="10"/>
      <c r="D55" s="6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0"/>
      <c r="D56" s="6" t="s">
        <v>28</v>
      </c>
      <c r="L56" s="42"/>
    </row>
    <row r="57" spans="1:12" ht="14.4" x14ac:dyDescent="0.3">
      <c r="A57" s="22"/>
      <c r="B57" s="14"/>
      <c r="C57" s="10"/>
      <c r="D57" s="6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0"/>
      <c r="D58" s="6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0"/>
      <c r="D59" s="6" t="s">
        <v>31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2"/>
      <c r="B61" s="14"/>
      <c r="C61" s="10"/>
      <c r="D61" s="5"/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6"/>
      <c r="C62" s="7"/>
      <c r="D62" s="17" t="s">
        <v>32</v>
      </c>
      <c r="E62" s="8"/>
      <c r="F62" s="18">
        <f>SUM(F53:F61)</f>
        <v>0</v>
      </c>
      <c r="G62" s="18">
        <f t="shared" ref="G62" si="22">SUM(G53:G61)</f>
        <v>0</v>
      </c>
      <c r="H62" s="18">
        <f t="shared" ref="H62" si="23">SUM(H53:H61)</f>
        <v>0</v>
      </c>
      <c r="I62" s="18">
        <f t="shared" ref="I62" si="24">SUM(I53:I61)</f>
        <v>0</v>
      </c>
      <c r="J62" s="18">
        <f t="shared" ref="J62:L62" si="25">SUM(J53:J61)</f>
        <v>0</v>
      </c>
      <c r="K62" s="24"/>
      <c r="L62" s="18">
        <f t="shared" si="25"/>
        <v>0</v>
      </c>
    </row>
    <row r="63" spans="1:12" ht="15.75" customHeight="1" thickBot="1" x14ac:dyDescent="0.3">
      <c r="A63" s="28">
        <f>A44</f>
        <v>1</v>
      </c>
      <c r="B63" s="29">
        <f>B44</f>
        <v>3</v>
      </c>
      <c r="C63" s="56" t="s">
        <v>4</v>
      </c>
      <c r="D63" s="58"/>
      <c r="E63" s="30"/>
      <c r="F63" s="31">
        <f>F52+F62</f>
        <v>532</v>
      </c>
      <c r="G63" s="31">
        <f t="shared" ref="G63" si="26">G52+G62</f>
        <v>16.439999999999998</v>
      </c>
      <c r="H63" s="31">
        <f t="shared" ref="H63" si="27">H52+H62</f>
        <v>16.579999999999998</v>
      </c>
      <c r="I63" s="31">
        <f t="shared" ref="I63" si="28">I52+I62</f>
        <v>70.72</v>
      </c>
      <c r="J63" s="31">
        <f t="shared" ref="J63:L63" si="29">J52+J62</f>
        <v>565.76</v>
      </c>
      <c r="K63" s="31"/>
      <c r="L63" s="31">
        <f t="shared" si="29"/>
        <v>0</v>
      </c>
    </row>
    <row r="64" spans="1:12" ht="14.4" x14ac:dyDescent="0.3">
      <c r="A64" s="19">
        <v>1</v>
      </c>
      <c r="B64" s="20">
        <v>4</v>
      </c>
      <c r="C64" s="21" t="s">
        <v>20</v>
      </c>
      <c r="D64" s="51" t="s">
        <v>25</v>
      </c>
      <c r="E64" s="51"/>
      <c r="F64" s="51"/>
      <c r="G64" s="51"/>
      <c r="H64" s="51"/>
      <c r="I64" s="51"/>
      <c r="J64" s="51"/>
      <c r="K64" s="51"/>
      <c r="L64" s="39"/>
    </row>
    <row r="65" spans="1:12" ht="14.4" x14ac:dyDescent="0.3">
      <c r="A65" s="22"/>
      <c r="B65" s="14"/>
      <c r="C65" s="10"/>
      <c r="D65" s="51" t="s">
        <v>21</v>
      </c>
      <c r="E65" s="51" t="s">
        <v>82</v>
      </c>
      <c r="F65" s="51">
        <v>110</v>
      </c>
      <c r="G65" s="51">
        <v>11.04</v>
      </c>
      <c r="H65" s="51">
        <v>12.14</v>
      </c>
      <c r="I65" s="51">
        <v>34</v>
      </c>
      <c r="J65" s="51">
        <v>315</v>
      </c>
      <c r="K65" s="51">
        <v>954</v>
      </c>
      <c r="L65" s="42"/>
    </row>
    <row r="66" spans="1:12" ht="14.4" x14ac:dyDescent="0.3">
      <c r="A66" s="22"/>
      <c r="B66" s="14"/>
      <c r="C66" s="10"/>
      <c r="D66" s="51" t="s">
        <v>28</v>
      </c>
      <c r="E66" s="51" t="s">
        <v>78</v>
      </c>
      <c r="F66" s="51">
        <v>150</v>
      </c>
      <c r="G66" s="51">
        <v>3</v>
      </c>
      <c r="H66" s="51">
        <v>5</v>
      </c>
      <c r="I66" s="51">
        <v>20</v>
      </c>
      <c r="J66" s="51">
        <v>118</v>
      </c>
      <c r="K66" s="51">
        <v>252</v>
      </c>
      <c r="L66" s="42"/>
    </row>
    <row r="67" spans="1:12" ht="14.4" x14ac:dyDescent="0.3">
      <c r="A67" s="22"/>
      <c r="B67" s="14"/>
      <c r="C67" s="10"/>
      <c r="D67" s="51" t="s">
        <v>22</v>
      </c>
      <c r="E67" s="51" t="s">
        <v>47</v>
      </c>
      <c r="F67" s="51">
        <v>200</v>
      </c>
      <c r="G67" s="51"/>
      <c r="H67" s="51"/>
      <c r="I67" s="51">
        <v>10</v>
      </c>
      <c r="J67" s="51">
        <v>113</v>
      </c>
      <c r="K67" s="51">
        <v>382</v>
      </c>
      <c r="L67" s="42"/>
    </row>
    <row r="68" spans="1:12" ht="14.4" x14ac:dyDescent="0.3">
      <c r="A68" s="22"/>
      <c r="B68" s="14"/>
      <c r="C68" s="10"/>
      <c r="D68" s="51" t="s">
        <v>23</v>
      </c>
      <c r="E68" s="51" t="s">
        <v>38</v>
      </c>
      <c r="F68" s="51">
        <v>50</v>
      </c>
      <c r="G68" s="51">
        <v>3.08</v>
      </c>
      <c r="H68" s="51">
        <v>1.2</v>
      </c>
      <c r="I68" s="51">
        <v>20.04</v>
      </c>
      <c r="J68" s="51">
        <v>103.6</v>
      </c>
      <c r="K68" s="51">
        <v>588</v>
      </c>
      <c r="L68" s="42"/>
    </row>
    <row r="69" spans="1:12" ht="14.4" x14ac:dyDescent="0.3">
      <c r="A69" s="22"/>
      <c r="B69" s="14"/>
      <c r="C69" s="10"/>
      <c r="D69" s="51" t="s">
        <v>23</v>
      </c>
      <c r="E69" s="51" t="s">
        <v>44</v>
      </c>
      <c r="F69" s="51">
        <v>32</v>
      </c>
      <c r="G69" s="51">
        <v>1.32</v>
      </c>
      <c r="H69" s="51">
        <v>0.24</v>
      </c>
      <c r="I69" s="51">
        <v>6.68</v>
      </c>
      <c r="J69" s="51">
        <v>34.159999999999997</v>
      </c>
      <c r="K69" s="51">
        <v>583.02</v>
      </c>
      <c r="L69" s="42"/>
    </row>
    <row r="70" spans="1:12" ht="14.4" x14ac:dyDescent="0.3">
      <c r="A70" s="22"/>
      <c r="B70" s="14"/>
      <c r="C70" s="10"/>
      <c r="D70" s="5"/>
      <c r="E70" s="41"/>
      <c r="F70" s="42"/>
      <c r="G70" s="42"/>
      <c r="H70" s="42"/>
      <c r="I70" s="42"/>
      <c r="J70" s="42"/>
      <c r="K70" s="43"/>
      <c r="L70" s="42"/>
    </row>
    <row r="71" spans="1:12" ht="14.4" x14ac:dyDescent="0.3">
      <c r="A71" s="22"/>
      <c r="B71" s="14"/>
      <c r="C71" s="10"/>
      <c r="D71" s="5"/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6"/>
      <c r="C72" s="7"/>
      <c r="D72" s="17" t="s">
        <v>32</v>
      </c>
      <c r="E72" s="8"/>
      <c r="F72" s="18">
        <f>SUM(F64:F71)</f>
        <v>542</v>
      </c>
      <c r="G72" s="18">
        <f>SUM(G64:G71)</f>
        <v>18.439999999999998</v>
      </c>
      <c r="H72" s="18">
        <f>SUM(H64:H71)</f>
        <v>18.579999999999998</v>
      </c>
      <c r="I72" s="18">
        <f>SUM(I64:I71)</f>
        <v>90.72</v>
      </c>
      <c r="J72" s="18">
        <f>SUM(J64:J71)</f>
        <v>683.76</v>
      </c>
      <c r="K72" s="24"/>
      <c r="L72" s="18">
        <f>SUM(L64:L71)</f>
        <v>0</v>
      </c>
    </row>
    <row r="73" spans="1:12" ht="14.4" x14ac:dyDescent="0.3">
      <c r="A73" s="25">
        <f>A64</f>
        <v>1</v>
      </c>
      <c r="B73" s="12">
        <f>B64</f>
        <v>4</v>
      </c>
      <c r="C73" s="9" t="s">
        <v>24</v>
      </c>
      <c r="D73" s="6" t="s">
        <v>25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2"/>
      <c r="B74" s="14"/>
      <c r="C74" s="10"/>
      <c r="D74" s="6" t="s">
        <v>26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2"/>
      <c r="B75" s="14"/>
      <c r="C75" s="10"/>
      <c r="D75" s="6" t="s">
        <v>27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2"/>
      <c r="B76" s="14"/>
      <c r="C76" s="10"/>
      <c r="D76" s="6" t="s">
        <v>28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2"/>
      <c r="B77" s="14"/>
      <c r="C77" s="10"/>
      <c r="D77" s="6" t="s">
        <v>29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2"/>
      <c r="B78" s="14"/>
      <c r="C78" s="10"/>
      <c r="D78" s="6" t="s">
        <v>30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2"/>
      <c r="B79" s="14"/>
      <c r="C79" s="10"/>
      <c r="D79" s="6" t="s">
        <v>31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2"/>
      <c r="B80" s="14"/>
      <c r="C80" s="10"/>
      <c r="D80" s="5"/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2"/>
      <c r="B81" s="14"/>
      <c r="C81" s="10"/>
      <c r="D81" s="5"/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6"/>
      <c r="C82" s="7"/>
      <c r="D82" s="17" t="s">
        <v>32</v>
      </c>
      <c r="E82" s="8"/>
      <c r="F82" s="18">
        <f>SUM(F73:F81)</f>
        <v>0</v>
      </c>
      <c r="G82" s="18">
        <f t="shared" ref="G82" si="30">SUM(G73:G81)</f>
        <v>0</v>
      </c>
      <c r="H82" s="18">
        <f t="shared" ref="H82" si="31">SUM(H73:H81)</f>
        <v>0</v>
      </c>
      <c r="I82" s="18">
        <f t="shared" ref="I82" si="32">SUM(I73:I81)</f>
        <v>0</v>
      </c>
      <c r="J82" s="18">
        <f t="shared" ref="J82:L82" si="33">SUM(J73:J81)</f>
        <v>0</v>
      </c>
      <c r="K82" s="24"/>
      <c r="L82" s="18">
        <f t="shared" si="33"/>
        <v>0</v>
      </c>
    </row>
    <row r="83" spans="1:12" ht="15.75" customHeight="1" thickBot="1" x14ac:dyDescent="0.3">
      <c r="A83" s="28">
        <f>A64</f>
        <v>1</v>
      </c>
      <c r="B83" s="29">
        <f>B64</f>
        <v>4</v>
      </c>
      <c r="C83" s="56" t="s">
        <v>4</v>
      </c>
      <c r="D83" s="58"/>
      <c r="E83" s="30"/>
      <c r="F83" s="31">
        <f>F72+F82</f>
        <v>542</v>
      </c>
      <c r="G83" s="31">
        <f t="shared" ref="G83" si="34">G72+G82</f>
        <v>18.439999999999998</v>
      </c>
      <c r="H83" s="31">
        <f t="shared" ref="H83" si="35">H72+H82</f>
        <v>18.579999999999998</v>
      </c>
      <c r="I83" s="31">
        <f t="shared" ref="I83" si="36">I72+I82</f>
        <v>90.72</v>
      </c>
      <c r="J83" s="31">
        <f t="shared" ref="J83:L83" si="37">J72+J82</f>
        <v>683.76</v>
      </c>
      <c r="K83" s="31"/>
      <c r="L83" s="31">
        <f t="shared" si="37"/>
        <v>0</v>
      </c>
    </row>
    <row r="84" spans="1:12" ht="14.4" x14ac:dyDescent="0.3">
      <c r="A84" s="19">
        <v>1</v>
      </c>
      <c r="B84" s="20">
        <v>5</v>
      </c>
      <c r="C84" s="21" t="s">
        <v>20</v>
      </c>
      <c r="D84" s="51" t="s">
        <v>25</v>
      </c>
      <c r="E84" s="38"/>
      <c r="F84" s="39"/>
      <c r="G84" s="39"/>
      <c r="H84" s="39"/>
      <c r="I84" s="39"/>
      <c r="J84" s="39"/>
      <c r="K84" s="40"/>
      <c r="L84" s="39"/>
    </row>
    <row r="85" spans="1:12" ht="14.4" x14ac:dyDescent="0.3">
      <c r="A85" s="22"/>
      <c r="B85" s="14"/>
      <c r="C85" s="10"/>
      <c r="D85" s="51" t="s">
        <v>21</v>
      </c>
      <c r="E85" s="51" t="s">
        <v>83</v>
      </c>
      <c r="F85" s="51">
        <v>110</v>
      </c>
      <c r="G85" s="51">
        <v>11.04</v>
      </c>
      <c r="H85" s="51">
        <v>12.14</v>
      </c>
      <c r="I85" s="51">
        <v>34</v>
      </c>
      <c r="J85" s="51">
        <v>315</v>
      </c>
      <c r="K85" s="51">
        <v>991.03</v>
      </c>
      <c r="L85" s="42"/>
    </row>
    <row r="86" spans="1:12" ht="14.4" x14ac:dyDescent="0.3">
      <c r="A86" s="22"/>
      <c r="B86" s="14"/>
      <c r="C86" s="10"/>
      <c r="D86" s="51" t="s">
        <v>28</v>
      </c>
      <c r="E86" s="51" t="s">
        <v>84</v>
      </c>
      <c r="F86" s="51">
        <v>150</v>
      </c>
      <c r="G86" s="51">
        <v>3</v>
      </c>
      <c r="H86" s="51">
        <v>5</v>
      </c>
      <c r="I86" s="51">
        <v>20</v>
      </c>
      <c r="J86" s="51">
        <v>118</v>
      </c>
      <c r="K86" s="51">
        <v>223.02</v>
      </c>
      <c r="L86" s="42"/>
    </row>
    <row r="87" spans="1:12" ht="14.4" x14ac:dyDescent="0.3">
      <c r="A87" s="22"/>
      <c r="B87" s="14"/>
      <c r="C87" s="10"/>
      <c r="D87" s="51" t="s">
        <v>22</v>
      </c>
      <c r="E87" s="51" t="s">
        <v>85</v>
      </c>
      <c r="F87" s="51">
        <v>200</v>
      </c>
      <c r="G87" s="51"/>
      <c r="H87" s="51"/>
      <c r="I87" s="51">
        <v>10</v>
      </c>
      <c r="J87" s="51">
        <v>113</v>
      </c>
      <c r="K87" s="51">
        <v>382</v>
      </c>
      <c r="L87" s="42"/>
    </row>
    <row r="88" spans="1:12" ht="14.4" x14ac:dyDescent="0.3">
      <c r="A88" s="22"/>
      <c r="B88" s="14"/>
      <c r="C88" s="10"/>
      <c r="D88" s="51" t="s">
        <v>23</v>
      </c>
      <c r="E88" s="51" t="s">
        <v>38</v>
      </c>
      <c r="F88" s="51">
        <v>50</v>
      </c>
      <c r="G88" s="51">
        <v>3.08</v>
      </c>
      <c r="H88" s="51">
        <v>1.2</v>
      </c>
      <c r="I88" s="51">
        <v>20.04</v>
      </c>
      <c r="J88" s="51">
        <v>103.6</v>
      </c>
      <c r="K88" s="51">
        <v>588</v>
      </c>
      <c r="L88" s="42"/>
    </row>
    <row r="89" spans="1:12" ht="14.4" x14ac:dyDescent="0.3">
      <c r="A89" s="22"/>
      <c r="B89" s="14"/>
      <c r="C89" s="10"/>
      <c r="D89" s="51" t="s">
        <v>23</v>
      </c>
      <c r="E89" s="51" t="s">
        <v>44</v>
      </c>
      <c r="F89" s="51">
        <v>32</v>
      </c>
      <c r="G89" s="51">
        <v>1.32</v>
      </c>
      <c r="H89" s="51">
        <v>0.24</v>
      </c>
      <c r="I89" s="51">
        <v>6.68</v>
      </c>
      <c r="J89" s="51">
        <v>34.159999999999997</v>
      </c>
      <c r="K89" s="51">
        <v>583.02</v>
      </c>
      <c r="L89" s="42"/>
    </row>
    <row r="90" spans="1:12" ht="14.4" x14ac:dyDescent="0.3">
      <c r="A90" s="22"/>
      <c r="B90" s="14"/>
      <c r="C90" s="10"/>
      <c r="D90" s="5"/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6"/>
      <c r="C91" s="7"/>
      <c r="D91" s="17" t="s">
        <v>32</v>
      </c>
      <c r="E91" s="8"/>
      <c r="F91" s="18">
        <f>SUM(F84:F90)</f>
        <v>542</v>
      </c>
      <c r="G91" s="18">
        <f t="shared" ref="G91" si="38">SUM(G84:G90)</f>
        <v>18.439999999999998</v>
      </c>
      <c r="H91" s="18">
        <f t="shared" ref="H91" si="39">SUM(H84:H90)</f>
        <v>18.579999999999998</v>
      </c>
      <c r="I91" s="18">
        <f t="shared" ref="I91" si="40">SUM(I84:I90)</f>
        <v>90.72</v>
      </c>
      <c r="J91" s="18">
        <f t="shared" ref="J91:L91" si="41">SUM(J84:J90)</f>
        <v>683.76</v>
      </c>
      <c r="K91" s="24"/>
      <c r="L91" s="18">
        <f t="shared" si="41"/>
        <v>0</v>
      </c>
    </row>
    <row r="92" spans="1:12" ht="14.4" x14ac:dyDescent="0.3">
      <c r="A92" s="25">
        <f>A84</f>
        <v>1</v>
      </c>
      <c r="B92" s="12">
        <f>B84</f>
        <v>5</v>
      </c>
      <c r="C92" s="9" t="s">
        <v>24</v>
      </c>
      <c r="D92" s="6" t="s">
        <v>25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2"/>
      <c r="B93" s="14"/>
      <c r="C93" s="10"/>
      <c r="D93" s="6" t="s">
        <v>26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2"/>
      <c r="B94" s="14"/>
      <c r="C94" s="10"/>
      <c r="D94" s="6" t="s">
        <v>27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2"/>
      <c r="B95" s="14"/>
      <c r="C95" s="10"/>
      <c r="D95" s="6" t="s">
        <v>28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2"/>
      <c r="B96" s="14"/>
      <c r="C96" s="10"/>
      <c r="D96" s="6" t="s">
        <v>29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2"/>
      <c r="B97" s="14"/>
      <c r="C97" s="10"/>
      <c r="D97" s="6" t="s">
        <v>30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2"/>
      <c r="B98" s="14"/>
      <c r="C98" s="10"/>
      <c r="D98" s="6" t="s">
        <v>31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2"/>
      <c r="B99" s="14"/>
      <c r="C99" s="10"/>
      <c r="D99" s="5"/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2"/>
      <c r="B100" s="14"/>
      <c r="C100" s="10"/>
      <c r="D100" s="5"/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6"/>
      <c r="C101" s="7"/>
      <c r="D101" s="17" t="s">
        <v>32</v>
      </c>
      <c r="E101" s="8"/>
      <c r="F101" s="18">
        <f>SUM(F92:F100)</f>
        <v>0</v>
      </c>
      <c r="G101" s="18">
        <f t="shared" ref="G101" si="42">SUM(G92:G100)</f>
        <v>0</v>
      </c>
      <c r="H101" s="18">
        <f t="shared" ref="H101" si="43">SUM(H92:H100)</f>
        <v>0</v>
      </c>
      <c r="I101" s="18">
        <f t="shared" ref="I101" si="44">SUM(I92:I100)</f>
        <v>0</v>
      </c>
      <c r="J101" s="18">
        <f t="shared" ref="J101:L101" si="45">SUM(J92:J100)</f>
        <v>0</v>
      </c>
      <c r="K101" s="24"/>
      <c r="L101" s="18">
        <f t="shared" si="45"/>
        <v>0</v>
      </c>
    </row>
    <row r="102" spans="1:12" ht="15.75" customHeight="1" thickBot="1" x14ac:dyDescent="0.3">
      <c r="A102" s="28">
        <f>A84</f>
        <v>1</v>
      </c>
      <c r="B102" s="29">
        <f>B84</f>
        <v>5</v>
      </c>
      <c r="C102" s="56" t="s">
        <v>4</v>
      </c>
      <c r="D102" s="58"/>
      <c r="E102" s="30"/>
      <c r="F102" s="31">
        <f>F91+F101</f>
        <v>542</v>
      </c>
      <c r="G102" s="31">
        <f t="shared" ref="G102" si="46">G91+G101</f>
        <v>18.439999999999998</v>
      </c>
      <c r="H102" s="31">
        <f t="shared" ref="H102" si="47">H91+H101</f>
        <v>18.579999999999998</v>
      </c>
      <c r="I102" s="31">
        <f t="shared" ref="I102" si="48">I91+I101</f>
        <v>90.72</v>
      </c>
      <c r="J102" s="31">
        <f t="shared" ref="J102:L102" si="49">J91+J101</f>
        <v>683.76</v>
      </c>
      <c r="K102" s="31"/>
      <c r="L102" s="31">
        <f t="shared" si="49"/>
        <v>0</v>
      </c>
    </row>
    <row r="103" spans="1:12" ht="14.4" x14ac:dyDescent="0.3">
      <c r="A103" s="19">
        <v>2</v>
      </c>
      <c r="B103" s="20">
        <v>6</v>
      </c>
      <c r="C103" s="21" t="s">
        <v>20</v>
      </c>
      <c r="D103" s="51" t="s">
        <v>25</v>
      </c>
      <c r="E103" s="38"/>
      <c r="F103" s="39"/>
      <c r="G103" s="39"/>
      <c r="H103" s="39"/>
      <c r="I103" s="39"/>
      <c r="J103" s="39"/>
      <c r="K103" s="40"/>
      <c r="L103" s="39"/>
    </row>
    <row r="104" spans="1:12" ht="14.4" x14ac:dyDescent="0.3">
      <c r="A104" s="22"/>
      <c r="B104" s="14"/>
      <c r="C104" s="10"/>
      <c r="D104" s="51" t="s">
        <v>21</v>
      </c>
      <c r="E104" s="51" t="s">
        <v>63</v>
      </c>
      <c r="F104" s="51">
        <v>90</v>
      </c>
      <c r="G104" s="52">
        <v>12</v>
      </c>
      <c r="H104" s="51">
        <v>11</v>
      </c>
      <c r="I104" s="51">
        <v>6</v>
      </c>
      <c r="J104" s="51">
        <v>171</v>
      </c>
      <c r="K104" s="51">
        <v>91.01</v>
      </c>
      <c r="L104" s="42"/>
    </row>
    <row r="105" spans="1:12" ht="14.4" x14ac:dyDescent="0.3">
      <c r="A105" s="22"/>
      <c r="B105" s="14"/>
      <c r="C105" s="10"/>
      <c r="D105" s="51" t="s">
        <v>28</v>
      </c>
      <c r="E105" s="51" t="s">
        <v>64</v>
      </c>
      <c r="F105" s="51">
        <v>150</v>
      </c>
      <c r="G105" s="51">
        <v>2</v>
      </c>
      <c r="H105" s="51">
        <v>6</v>
      </c>
      <c r="I105" s="51">
        <v>31</v>
      </c>
      <c r="J105" s="51">
        <v>181</v>
      </c>
      <c r="K105" s="51">
        <v>201</v>
      </c>
      <c r="L105" s="42"/>
    </row>
    <row r="106" spans="1:12" ht="14.4" x14ac:dyDescent="0.3">
      <c r="A106" s="22"/>
      <c r="B106" s="14"/>
      <c r="C106" s="10"/>
      <c r="D106" s="51" t="s">
        <v>22</v>
      </c>
      <c r="E106" s="51" t="s">
        <v>65</v>
      </c>
      <c r="F106" s="51">
        <v>200</v>
      </c>
      <c r="G106" s="51"/>
      <c r="H106" s="51"/>
      <c r="I106" s="51">
        <v>10</v>
      </c>
      <c r="J106" s="51">
        <v>41</v>
      </c>
      <c r="K106" s="51">
        <v>350.03</v>
      </c>
      <c r="L106" s="42"/>
    </row>
    <row r="107" spans="1:12" ht="14.4" x14ac:dyDescent="0.3">
      <c r="A107" s="22"/>
      <c r="B107" s="14"/>
      <c r="C107" s="10"/>
      <c r="D107" s="51" t="s">
        <v>23</v>
      </c>
      <c r="E107" s="51"/>
      <c r="F107" s="51"/>
      <c r="G107" s="51"/>
      <c r="H107" s="51"/>
      <c r="I107" s="51"/>
      <c r="J107" s="51"/>
      <c r="K107" s="51"/>
      <c r="L107" s="42"/>
    </row>
    <row r="108" spans="1:12" ht="14.4" x14ac:dyDescent="0.3">
      <c r="A108" s="22"/>
      <c r="B108" s="14"/>
      <c r="C108" s="10"/>
      <c r="D108" s="51" t="s">
        <v>23</v>
      </c>
      <c r="E108" s="51" t="s">
        <v>55</v>
      </c>
      <c r="F108" s="51">
        <v>60</v>
      </c>
      <c r="G108" s="51">
        <v>4.4000000000000004</v>
      </c>
      <c r="H108" s="51">
        <v>1.44</v>
      </c>
      <c r="I108" s="51">
        <v>26.72</v>
      </c>
      <c r="J108" s="51">
        <v>137.76</v>
      </c>
      <c r="K108" s="51">
        <v>588</v>
      </c>
      <c r="L108" s="42"/>
    </row>
    <row r="109" spans="1:12" ht="14.4" x14ac:dyDescent="0.3">
      <c r="A109" s="22"/>
      <c r="B109" s="14"/>
      <c r="C109" s="10"/>
      <c r="D109" s="5"/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6"/>
      <c r="C110" s="7"/>
      <c r="D110" s="17" t="s">
        <v>32</v>
      </c>
      <c r="E110" s="8"/>
      <c r="F110" s="18">
        <f>SUM(F103:F109)</f>
        <v>500</v>
      </c>
      <c r="G110" s="18">
        <f t="shared" ref="G110:J110" si="50">SUM(G103:G109)</f>
        <v>18.399999999999999</v>
      </c>
      <c r="H110" s="18">
        <f t="shared" si="50"/>
        <v>18.440000000000001</v>
      </c>
      <c r="I110" s="18">
        <f t="shared" si="50"/>
        <v>73.72</v>
      </c>
      <c r="J110" s="18">
        <f t="shared" si="50"/>
        <v>530.76</v>
      </c>
      <c r="K110" s="24"/>
      <c r="L110" s="18">
        <f t="shared" ref="L110" si="51">SUM(L103:L109)</f>
        <v>0</v>
      </c>
    </row>
    <row r="111" spans="1:12" ht="14.4" x14ac:dyDescent="0.3">
      <c r="A111" s="25">
        <f>A103</f>
        <v>2</v>
      </c>
      <c r="B111" s="12">
        <f>B103</f>
        <v>6</v>
      </c>
      <c r="C111" s="9" t="s">
        <v>24</v>
      </c>
      <c r="D111" s="6" t="s">
        <v>25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2"/>
      <c r="B112" s="14"/>
      <c r="C112" s="10"/>
      <c r="D112" s="6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2"/>
      <c r="B113" s="14"/>
      <c r="C113" s="10"/>
      <c r="D113" s="6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2"/>
      <c r="B114" s="14"/>
      <c r="C114" s="10"/>
      <c r="D114" s="6" t="s">
        <v>28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2"/>
      <c r="B115" s="14"/>
      <c r="C115" s="10"/>
      <c r="D115" s="6" t="s">
        <v>29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2"/>
      <c r="B116" s="14"/>
      <c r="C116" s="10"/>
      <c r="D116" s="6" t="s">
        <v>30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2"/>
      <c r="B117" s="14"/>
      <c r="C117" s="10"/>
      <c r="D117" s="6" t="s">
        <v>31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2"/>
      <c r="B118" s="14"/>
      <c r="C118" s="10"/>
      <c r="D118" s="5"/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2"/>
      <c r="B119" s="14"/>
      <c r="C119" s="10"/>
      <c r="D119" s="5"/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6"/>
      <c r="C120" s="7"/>
      <c r="D120" s="17" t="s">
        <v>32</v>
      </c>
      <c r="E120" s="8"/>
      <c r="F120" s="18">
        <f>SUM(F111:F119)</f>
        <v>0</v>
      </c>
      <c r="G120" s="18">
        <f t="shared" ref="G120:J120" si="52">SUM(G111:G119)</f>
        <v>0</v>
      </c>
      <c r="H120" s="18">
        <f t="shared" si="52"/>
        <v>0</v>
      </c>
      <c r="I120" s="18">
        <f t="shared" si="52"/>
        <v>0</v>
      </c>
      <c r="J120" s="18">
        <f t="shared" si="52"/>
        <v>0</v>
      </c>
      <c r="K120" s="24"/>
      <c r="L120" s="18">
        <f t="shared" ref="L120" si="53">SUM(L111:L119)</f>
        <v>0</v>
      </c>
    </row>
    <row r="121" spans="1:12" ht="15" thickBot="1" x14ac:dyDescent="0.3">
      <c r="A121" s="28">
        <f>A103</f>
        <v>2</v>
      </c>
      <c r="B121" s="29">
        <f>B103</f>
        <v>6</v>
      </c>
      <c r="C121" s="56" t="s">
        <v>4</v>
      </c>
      <c r="D121" s="58"/>
      <c r="E121" s="30"/>
      <c r="F121" s="31">
        <f>F110+F120</f>
        <v>500</v>
      </c>
      <c r="G121" s="31">
        <f t="shared" ref="G121" si="54">G110+G120</f>
        <v>18.399999999999999</v>
      </c>
      <c r="H121" s="31">
        <f t="shared" ref="H121" si="55">H110+H120</f>
        <v>18.440000000000001</v>
      </c>
      <c r="I121" s="31">
        <f t="shared" ref="I121" si="56">I110+I120</f>
        <v>73.72</v>
      </c>
      <c r="J121" s="31">
        <f t="shared" ref="J121:L121" si="57">J110+J120</f>
        <v>530.76</v>
      </c>
      <c r="K121" s="31"/>
      <c r="L121" s="31">
        <f t="shared" si="57"/>
        <v>0</v>
      </c>
    </row>
    <row r="122" spans="1:12" ht="14.4" x14ac:dyDescent="0.3">
      <c r="A122" s="13">
        <v>2</v>
      </c>
      <c r="B122" s="14">
        <v>7</v>
      </c>
      <c r="C122" s="21" t="s">
        <v>20</v>
      </c>
      <c r="D122" s="51" t="s">
        <v>25</v>
      </c>
      <c r="E122" s="41"/>
      <c r="F122" s="42"/>
      <c r="G122" s="42"/>
      <c r="H122" s="42"/>
      <c r="I122" s="42"/>
      <c r="J122" s="42"/>
      <c r="K122" s="43"/>
      <c r="L122" s="39"/>
    </row>
    <row r="123" spans="1:12" ht="14.4" x14ac:dyDescent="0.3">
      <c r="A123" s="13"/>
      <c r="B123" s="14"/>
      <c r="C123" s="10"/>
      <c r="D123" s="51" t="s">
        <v>21</v>
      </c>
      <c r="E123" s="51" t="s">
        <v>86</v>
      </c>
      <c r="F123" s="51">
        <v>278</v>
      </c>
      <c r="G123" s="51">
        <v>13.8</v>
      </c>
      <c r="H123" s="51">
        <v>17</v>
      </c>
      <c r="I123" s="51">
        <v>48</v>
      </c>
      <c r="J123" s="51">
        <v>293</v>
      </c>
      <c r="K123" s="51">
        <v>307</v>
      </c>
      <c r="L123" s="42"/>
    </row>
    <row r="124" spans="1:12" ht="14.4" x14ac:dyDescent="0.3">
      <c r="A124" s="13"/>
      <c r="B124" s="14"/>
      <c r="C124" s="10"/>
      <c r="D124" s="51" t="s">
        <v>28</v>
      </c>
      <c r="E124" s="51"/>
      <c r="F124" s="51"/>
      <c r="G124" s="51"/>
      <c r="H124" s="51"/>
      <c r="I124" s="51"/>
      <c r="J124" s="51"/>
      <c r="K124" s="51"/>
      <c r="L124" s="42"/>
    </row>
    <row r="125" spans="1:12" ht="14.4" x14ac:dyDescent="0.3">
      <c r="A125" s="13"/>
      <c r="B125" s="14"/>
      <c r="C125" s="10"/>
      <c r="D125" s="51" t="s">
        <v>22</v>
      </c>
      <c r="E125" s="51" t="s">
        <v>87</v>
      </c>
      <c r="F125" s="51">
        <v>200</v>
      </c>
      <c r="G125" s="51">
        <v>0</v>
      </c>
      <c r="H125" s="51"/>
      <c r="I125" s="51">
        <v>18</v>
      </c>
      <c r="J125" s="51">
        <v>74</v>
      </c>
      <c r="K125" s="51">
        <v>350</v>
      </c>
      <c r="L125" s="42"/>
    </row>
    <row r="126" spans="1:12" ht="14.4" x14ac:dyDescent="0.3">
      <c r="A126" s="13"/>
      <c r="B126" s="14"/>
      <c r="C126" s="10"/>
      <c r="D126" s="51" t="s">
        <v>23</v>
      </c>
      <c r="E126" s="51" t="s">
        <v>88</v>
      </c>
      <c r="F126" s="51">
        <v>40</v>
      </c>
      <c r="G126" s="51">
        <v>3.08</v>
      </c>
      <c r="H126" s="51">
        <v>1.2</v>
      </c>
      <c r="I126" s="51">
        <v>2.04</v>
      </c>
      <c r="J126" s="51">
        <v>103.6</v>
      </c>
      <c r="K126" s="51">
        <v>588</v>
      </c>
      <c r="L126" s="42"/>
    </row>
    <row r="127" spans="1:12" ht="14.4" x14ac:dyDescent="0.3">
      <c r="A127" s="13"/>
      <c r="B127" s="14"/>
      <c r="C127" s="10"/>
      <c r="D127" s="51" t="s">
        <v>23</v>
      </c>
      <c r="E127" s="51" t="s">
        <v>44</v>
      </c>
      <c r="F127" s="51">
        <v>20</v>
      </c>
      <c r="G127" s="51">
        <v>1.32</v>
      </c>
      <c r="H127" s="51">
        <v>0.24</v>
      </c>
      <c r="I127" s="51">
        <v>6.68</v>
      </c>
      <c r="J127" s="51">
        <v>34.159999999999997</v>
      </c>
      <c r="K127" s="51">
        <v>583.02</v>
      </c>
      <c r="L127" s="42"/>
    </row>
    <row r="128" spans="1:12" ht="14.4" x14ac:dyDescent="0.3">
      <c r="A128" s="13"/>
      <c r="B128" s="14"/>
      <c r="C128" s="10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3"/>
      <c r="B129" s="14"/>
      <c r="C129" s="10"/>
      <c r="D129" s="5"/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5"/>
      <c r="B130" s="16"/>
      <c r="C130" s="7"/>
      <c r="D130" s="17" t="s">
        <v>32</v>
      </c>
      <c r="E130" s="8"/>
      <c r="F130" s="18">
        <f>SUM(F122:F129)</f>
        <v>538</v>
      </c>
      <c r="G130" s="18">
        <f t="shared" ref="G130:J130" si="58">SUM(G122:G129)</f>
        <v>18.200000000000003</v>
      </c>
      <c r="H130" s="18">
        <f t="shared" si="58"/>
        <v>18.439999999999998</v>
      </c>
      <c r="I130" s="18">
        <f t="shared" si="58"/>
        <v>74.72</v>
      </c>
      <c r="J130" s="18">
        <f t="shared" si="58"/>
        <v>504.76</v>
      </c>
      <c r="K130" s="24"/>
      <c r="L130" s="18">
        <f t="shared" ref="L130" si="59">SUM(L122:L129)</f>
        <v>0</v>
      </c>
    </row>
    <row r="131" spans="1:12" ht="14.4" x14ac:dyDescent="0.3">
      <c r="A131" s="12">
        <f>A122</f>
        <v>2</v>
      </c>
      <c r="B131" s="12">
        <f>B122</f>
        <v>7</v>
      </c>
      <c r="C131" s="9" t="s">
        <v>24</v>
      </c>
      <c r="D131" s="6" t="s">
        <v>25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3"/>
      <c r="B132" s="14"/>
      <c r="C132" s="10"/>
      <c r="D132" s="6" t="s">
        <v>26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3"/>
      <c r="B133" s="14"/>
      <c r="C133" s="10"/>
      <c r="D133" s="6" t="s">
        <v>27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3"/>
      <c r="B134" s="14"/>
      <c r="C134" s="10"/>
      <c r="D134" s="6" t="s">
        <v>28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3"/>
      <c r="B135" s="14"/>
      <c r="C135" s="10"/>
      <c r="D135" s="6" t="s">
        <v>29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3"/>
      <c r="B136" s="14"/>
      <c r="C136" s="10"/>
      <c r="D136" s="6" t="s">
        <v>30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3"/>
      <c r="B137" s="14"/>
      <c r="C137" s="10"/>
      <c r="D137" s="6" t="s">
        <v>31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3"/>
      <c r="B138" s="14"/>
      <c r="C138" s="10"/>
      <c r="D138" s="5"/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3"/>
      <c r="B139" s="14"/>
      <c r="C139" s="10"/>
      <c r="D139" s="5"/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15"/>
      <c r="B140" s="16"/>
      <c r="C140" s="7"/>
      <c r="D140" s="17" t="s">
        <v>32</v>
      </c>
      <c r="E140" s="8"/>
      <c r="F140" s="18">
        <f>SUM(F131:F139)</f>
        <v>0</v>
      </c>
      <c r="G140" s="18">
        <f t="shared" ref="G140:J140" si="60">SUM(G131:G139)</f>
        <v>0</v>
      </c>
      <c r="H140" s="18">
        <f t="shared" si="60"/>
        <v>0</v>
      </c>
      <c r="I140" s="18">
        <f t="shared" si="60"/>
        <v>0</v>
      </c>
      <c r="J140" s="18">
        <f t="shared" si="60"/>
        <v>0</v>
      </c>
      <c r="K140" s="24"/>
      <c r="L140" s="18">
        <f t="shared" ref="L140" si="61">SUM(L131:L139)</f>
        <v>0</v>
      </c>
    </row>
    <row r="141" spans="1:12" ht="15" thickBot="1" x14ac:dyDescent="0.3">
      <c r="A141" s="32">
        <f>A122</f>
        <v>2</v>
      </c>
      <c r="B141" s="32">
        <f>B122</f>
        <v>7</v>
      </c>
      <c r="C141" s="56" t="s">
        <v>4</v>
      </c>
      <c r="D141" s="58"/>
      <c r="E141" s="30"/>
      <c r="F141" s="31">
        <f>F130+F140</f>
        <v>538</v>
      </c>
      <c r="G141" s="31">
        <f t="shared" ref="G141" si="62">G130+G140</f>
        <v>18.200000000000003</v>
      </c>
      <c r="H141" s="31">
        <f t="shared" ref="H141" si="63">H130+H140</f>
        <v>18.439999999999998</v>
      </c>
      <c r="I141" s="31">
        <f t="shared" ref="I141" si="64">I130+I140</f>
        <v>74.72</v>
      </c>
      <c r="J141" s="31">
        <f t="shared" ref="J141:L141" si="65">J130+J140</f>
        <v>504.76</v>
      </c>
      <c r="K141" s="31"/>
      <c r="L141" s="31">
        <f t="shared" si="65"/>
        <v>0</v>
      </c>
    </row>
    <row r="142" spans="1:12" ht="14.4" x14ac:dyDescent="0.3">
      <c r="A142" s="19">
        <v>2</v>
      </c>
      <c r="B142" s="20">
        <v>8</v>
      </c>
      <c r="C142" s="21" t="s">
        <v>20</v>
      </c>
      <c r="D142" s="51" t="s">
        <v>25</v>
      </c>
      <c r="E142" s="38"/>
      <c r="F142" s="39"/>
      <c r="G142" s="39"/>
      <c r="H142" s="39"/>
      <c r="I142" s="39"/>
      <c r="J142" s="39"/>
      <c r="K142" s="40"/>
      <c r="L142" s="39"/>
    </row>
    <row r="143" spans="1:12" ht="14.4" x14ac:dyDescent="0.3">
      <c r="A143" s="22"/>
      <c r="B143" s="14"/>
      <c r="C143" s="10"/>
      <c r="D143" s="51" t="s">
        <v>21</v>
      </c>
      <c r="E143" s="51" t="s">
        <v>89</v>
      </c>
      <c r="F143" s="51">
        <v>90</v>
      </c>
      <c r="G143" s="51">
        <v>8.8000000000000007</v>
      </c>
      <c r="H143" s="51">
        <v>13</v>
      </c>
      <c r="I143" s="51">
        <v>33</v>
      </c>
      <c r="J143" s="51">
        <v>269</v>
      </c>
      <c r="K143" s="51">
        <v>760.01</v>
      </c>
      <c r="L143" s="50"/>
    </row>
    <row r="144" spans="1:12" ht="14.4" x14ac:dyDescent="0.3">
      <c r="A144" s="22"/>
      <c r="B144" s="14"/>
      <c r="C144" s="10"/>
      <c r="D144" s="51" t="s">
        <v>28</v>
      </c>
      <c r="E144" s="51" t="s">
        <v>90</v>
      </c>
      <c r="F144" s="51">
        <v>180</v>
      </c>
      <c r="G144" s="51">
        <v>5.3</v>
      </c>
      <c r="H144" s="51">
        <v>3.91</v>
      </c>
      <c r="I144" s="51">
        <v>32.81</v>
      </c>
      <c r="J144" s="51">
        <v>187</v>
      </c>
      <c r="K144" s="51">
        <v>370</v>
      </c>
      <c r="L144" s="42"/>
    </row>
    <row r="145" spans="1:12" ht="14.4" x14ac:dyDescent="0.3">
      <c r="A145" s="22"/>
      <c r="B145" s="14"/>
      <c r="C145" s="10"/>
      <c r="D145" s="51" t="s">
        <v>22</v>
      </c>
      <c r="E145" s="51" t="s">
        <v>91</v>
      </c>
      <c r="F145" s="51">
        <v>200</v>
      </c>
      <c r="G145" s="51">
        <v>0.44</v>
      </c>
      <c r="H145" s="51">
        <v>0.1</v>
      </c>
      <c r="I145" s="51">
        <v>18.55</v>
      </c>
      <c r="J145" s="51">
        <v>70</v>
      </c>
      <c r="K145" s="51">
        <v>350.02</v>
      </c>
      <c r="L145" s="42"/>
    </row>
    <row r="146" spans="1:12" ht="14.4" x14ac:dyDescent="0.3">
      <c r="A146" s="22"/>
      <c r="B146" s="14"/>
      <c r="C146" s="10"/>
      <c r="D146" s="51" t="s">
        <v>23</v>
      </c>
      <c r="E146" s="51" t="s">
        <v>38</v>
      </c>
      <c r="F146" s="51">
        <v>40</v>
      </c>
      <c r="G146" s="51">
        <v>3.08</v>
      </c>
      <c r="H146" s="51">
        <v>1.2</v>
      </c>
      <c r="I146" s="51">
        <v>2.56</v>
      </c>
      <c r="J146" s="51">
        <v>103.6</v>
      </c>
      <c r="K146" s="51">
        <v>588</v>
      </c>
      <c r="L146" s="42"/>
    </row>
    <row r="147" spans="1:12" ht="15.75" customHeight="1" x14ac:dyDescent="0.3">
      <c r="A147" s="22"/>
      <c r="B147" s="14"/>
      <c r="C147" s="10"/>
      <c r="D147" s="51" t="s">
        <v>23</v>
      </c>
      <c r="E147" s="51" t="s">
        <v>92</v>
      </c>
      <c r="F147" s="51">
        <v>20</v>
      </c>
      <c r="G147" s="51">
        <v>1.32</v>
      </c>
      <c r="H147" s="51">
        <v>0.24</v>
      </c>
      <c r="I147" s="51">
        <v>6.68</v>
      </c>
      <c r="J147" s="51">
        <v>34.159999999999997</v>
      </c>
      <c r="K147" s="51">
        <v>583.02</v>
      </c>
      <c r="L147" s="42"/>
    </row>
    <row r="148" spans="1:12" ht="14.4" x14ac:dyDescent="0.3">
      <c r="A148" s="22"/>
      <c r="B148" s="14"/>
      <c r="C148" s="10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2"/>
      <c r="B149" s="14"/>
      <c r="C149" s="10"/>
      <c r="D149" s="5"/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2"/>
      <c r="B150" s="14"/>
      <c r="C150" s="10"/>
      <c r="D150" s="5"/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6"/>
      <c r="C151" s="7"/>
      <c r="D151" s="17" t="s">
        <v>32</v>
      </c>
      <c r="E151" s="8"/>
      <c r="F151" s="18">
        <f>SUM(F142:F150)</f>
        <v>530</v>
      </c>
      <c r="G151" s="18">
        <f t="shared" ref="G151:J151" si="66">SUM(G142:G150)</f>
        <v>18.940000000000001</v>
      </c>
      <c r="H151" s="18">
        <f t="shared" si="66"/>
        <v>18.45</v>
      </c>
      <c r="I151" s="18">
        <f t="shared" si="66"/>
        <v>93.6</v>
      </c>
      <c r="J151" s="18">
        <f t="shared" si="66"/>
        <v>663.76</v>
      </c>
      <c r="K151" s="24"/>
      <c r="L151" s="18">
        <f t="shared" ref="L151" si="67">SUM(L142:L150)</f>
        <v>0</v>
      </c>
    </row>
    <row r="152" spans="1:12" ht="14.4" x14ac:dyDescent="0.3">
      <c r="A152" s="25">
        <f>A142</f>
        <v>2</v>
      </c>
      <c r="B152" s="12">
        <f>B142</f>
        <v>8</v>
      </c>
      <c r="C152" s="9" t="s">
        <v>24</v>
      </c>
      <c r="D152" s="6" t="s">
        <v>25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2"/>
      <c r="B153" s="14"/>
      <c r="C153" s="10"/>
      <c r="D153" s="6" t="s">
        <v>26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2"/>
      <c r="B154" s="14"/>
      <c r="C154" s="10"/>
      <c r="D154" s="6" t="s">
        <v>27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2"/>
      <c r="B155" s="14"/>
      <c r="C155" s="10"/>
      <c r="D155" s="6" t="s">
        <v>28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2"/>
      <c r="B156" s="14"/>
      <c r="C156" s="10"/>
      <c r="D156" s="6" t="s">
        <v>29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2"/>
      <c r="B157" s="14"/>
      <c r="C157" s="10"/>
      <c r="D157" s="6" t="s">
        <v>30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2"/>
      <c r="B158" s="14"/>
      <c r="C158" s="10"/>
      <c r="D158" s="6" t="s">
        <v>31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2"/>
      <c r="B159" s="14"/>
      <c r="C159" s="10"/>
      <c r="D159" s="5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2"/>
      <c r="B160" s="14"/>
      <c r="C160" s="10"/>
      <c r="D160" s="5"/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6"/>
      <c r="C161" s="7"/>
      <c r="D161" s="17" t="s">
        <v>32</v>
      </c>
      <c r="E161" s="8"/>
      <c r="F161" s="18">
        <f>SUM(F152:F160)</f>
        <v>0</v>
      </c>
      <c r="G161" s="18">
        <f t="shared" ref="G161:J161" si="68">SUM(G152:G160)</f>
        <v>0</v>
      </c>
      <c r="H161" s="18">
        <f t="shared" si="68"/>
        <v>0</v>
      </c>
      <c r="I161" s="18">
        <f t="shared" si="68"/>
        <v>0</v>
      </c>
      <c r="J161" s="18">
        <f t="shared" si="68"/>
        <v>0</v>
      </c>
      <c r="K161" s="24"/>
      <c r="L161" s="18">
        <f t="shared" ref="L161" si="69">SUM(L152:L160)</f>
        <v>0</v>
      </c>
    </row>
    <row r="162" spans="1:12" ht="15" thickBot="1" x14ac:dyDescent="0.3">
      <c r="A162" s="28">
        <f>A142</f>
        <v>2</v>
      </c>
      <c r="B162" s="29">
        <f>B142</f>
        <v>8</v>
      </c>
      <c r="C162" s="56" t="s">
        <v>4</v>
      </c>
      <c r="D162" s="58"/>
      <c r="E162" s="30"/>
      <c r="F162" s="31">
        <f>F151+F161</f>
        <v>530</v>
      </c>
      <c r="G162" s="31">
        <f t="shared" ref="G162" si="70">G151+G161</f>
        <v>18.940000000000001</v>
      </c>
      <c r="H162" s="31">
        <f t="shared" ref="H162" si="71">H151+H161</f>
        <v>18.45</v>
      </c>
      <c r="I162" s="31">
        <f t="shared" ref="I162" si="72">I151+I161</f>
        <v>93.6</v>
      </c>
      <c r="J162" s="31">
        <f t="shared" ref="J162:L162" si="73">J151+J161</f>
        <v>663.76</v>
      </c>
      <c r="K162" s="31"/>
      <c r="L162" s="31">
        <f t="shared" si="73"/>
        <v>0</v>
      </c>
    </row>
    <row r="163" spans="1:12" ht="14.4" x14ac:dyDescent="0.3">
      <c r="A163" s="19">
        <v>2</v>
      </c>
      <c r="B163" s="20">
        <v>9</v>
      </c>
      <c r="C163" s="21" t="s">
        <v>20</v>
      </c>
      <c r="D163" s="51" t="s">
        <v>25</v>
      </c>
      <c r="E163" s="51"/>
      <c r="F163" s="51"/>
      <c r="G163" s="51"/>
      <c r="H163" s="51"/>
      <c r="I163" s="51"/>
      <c r="J163" s="51"/>
      <c r="K163" s="51"/>
      <c r="L163" s="39"/>
    </row>
    <row r="164" spans="1:12" ht="14.4" x14ac:dyDescent="0.3">
      <c r="A164" s="22"/>
      <c r="B164" s="14"/>
      <c r="C164" s="10"/>
      <c r="D164" s="51" t="s">
        <v>21</v>
      </c>
      <c r="E164" s="51" t="s">
        <v>93</v>
      </c>
      <c r="F164" s="51">
        <v>90</v>
      </c>
      <c r="G164" s="51">
        <v>6</v>
      </c>
      <c r="H164" s="51">
        <v>12</v>
      </c>
      <c r="I164" s="51">
        <v>8</v>
      </c>
      <c r="J164" s="51">
        <v>139</v>
      </c>
      <c r="K164" s="51">
        <v>127.1</v>
      </c>
      <c r="L164" s="42"/>
    </row>
    <row r="165" spans="1:12" ht="14.4" x14ac:dyDescent="0.3">
      <c r="A165" s="22"/>
      <c r="B165" s="14"/>
      <c r="C165" s="10"/>
      <c r="D165" s="51" t="s">
        <v>28</v>
      </c>
      <c r="E165" s="51" t="s">
        <v>94</v>
      </c>
      <c r="F165" s="51">
        <v>165</v>
      </c>
      <c r="G165" s="51">
        <v>3</v>
      </c>
      <c r="H165" s="51">
        <v>4</v>
      </c>
      <c r="I165" s="51">
        <v>20</v>
      </c>
      <c r="J165" s="51">
        <v>133</v>
      </c>
      <c r="K165" s="51">
        <v>252</v>
      </c>
      <c r="L165" s="42"/>
    </row>
    <row r="166" spans="1:12" ht="14.4" x14ac:dyDescent="0.3">
      <c r="A166" s="22"/>
      <c r="B166" s="14"/>
      <c r="C166" s="10"/>
      <c r="D166" s="51" t="s">
        <v>22</v>
      </c>
      <c r="E166" s="51" t="s">
        <v>95</v>
      </c>
      <c r="F166" s="51">
        <v>200</v>
      </c>
      <c r="G166" s="51">
        <v>5</v>
      </c>
      <c r="H166" s="51">
        <v>2</v>
      </c>
      <c r="I166" s="51">
        <v>31</v>
      </c>
      <c r="J166" s="51">
        <v>113</v>
      </c>
      <c r="K166" s="51">
        <v>345</v>
      </c>
      <c r="L166" s="42"/>
    </row>
    <row r="167" spans="1:12" ht="14.4" x14ac:dyDescent="0.3">
      <c r="A167" s="22"/>
      <c r="B167" s="14"/>
      <c r="C167" s="10"/>
      <c r="D167" s="51" t="s">
        <v>23</v>
      </c>
      <c r="E167" s="51" t="s">
        <v>38</v>
      </c>
      <c r="F167" s="51">
        <v>40</v>
      </c>
      <c r="G167" s="51">
        <v>3.08</v>
      </c>
      <c r="H167" s="51">
        <v>1.2</v>
      </c>
      <c r="I167" s="51">
        <v>2.04</v>
      </c>
      <c r="J167" s="51">
        <v>103.6</v>
      </c>
      <c r="K167" s="51">
        <v>588</v>
      </c>
      <c r="L167" s="42"/>
    </row>
    <row r="168" spans="1:12" ht="14.4" x14ac:dyDescent="0.3">
      <c r="A168" s="22"/>
      <c r="B168" s="14"/>
      <c r="C168" s="10"/>
      <c r="D168" s="51" t="s">
        <v>23</v>
      </c>
      <c r="E168" s="51" t="s">
        <v>44</v>
      </c>
      <c r="F168" s="51">
        <v>20</v>
      </c>
      <c r="G168" s="51">
        <v>1.32</v>
      </c>
      <c r="H168" s="51">
        <v>0.24</v>
      </c>
      <c r="I168" s="51">
        <v>6.68</v>
      </c>
      <c r="J168" s="51">
        <v>34.159999999999997</v>
      </c>
      <c r="K168" s="51">
        <v>583.02</v>
      </c>
      <c r="L168" s="42"/>
    </row>
    <row r="169" spans="1:12" ht="14.4" x14ac:dyDescent="0.3">
      <c r="A169" s="22"/>
      <c r="B169" s="14"/>
      <c r="C169" s="10"/>
      <c r="D169" s="51"/>
      <c r="E169" s="51"/>
      <c r="F169" s="51"/>
      <c r="G169" s="51"/>
      <c r="H169" s="51"/>
      <c r="I169" s="51"/>
      <c r="J169" s="51"/>
      <c r="K169" s="51"/>
      <c r="L169" s="42"/>
    </row>
    <row r="170" spans="1:12" ht="14.4" x14ac:dyDescent="0.3">
      <c r="A170" s="22"/>
      <c r="B170" s="14"/>
      <c r="C170" s="10"/>
      <c r="D170" s="5"/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2"/>
      <c r="B171" s="14"/>
      <c r="C171" s="10"/>
      <c r="D171" s="5"/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6"/>
      <c r="C172" s="7"/>
      <c r="D172" s="17" t="s">
        <v>32</v>
      </c>
      <c r="E172" s="8"/>
      <c r="F172" s="18">
        <f>SUM(F163:F171)</f>
        <v>515</v>
      </c>
      <c r="G172" s="18">
        <f>SUM(G163:G171)</f>
        <v>18.399999999999999</v>
      </c>
      <c r="H172" s="18">
        <f>SUM(H163:H171)</f>
        <v>19.439999999999998</v>
      </c>
      <c r="I172" s="18">
        <f>SUM(I163:I171)</f>
        <v>67.72</v>
      </c>
      <c r="J172" s="18">
        <f>SUM(J163:J171)</f>
        <v>522.76</v>
      </c>
      <c r="K172" s="24"/>
      <c r="L172" s="18">
        <f>SUM(L163:L171)</f>
        <v>0</v>
      </c>
    </row>
    <row r="173" spans="1:12" ht="14.4" x14ac:dyDescent="0.3">
      <c r="A173" s="25">
        <f>A163</f>
        <v>2</v>
      </c>
      <c r="B173" s="12">
        <f>B163</f>
        <v>9</v>
      </c>
      <c r="C173" s="9" t="s">
        <v>24</v>
      </c>
      <c r="D173" s="6" t="s">
        <v>25</v>
      </c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2"/>
      <c r="B174" s="14"/>
      <c r="C174" s="10"/>
      <c r="D174" s="6" t="s">
        <v>26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2"/>
      <c r="B175" s="14"/>
      <c r="C175" s="10"/>
      <c r="D175" s="6" t="s">
        <v>27</v>
      </c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2"/>
      <c r="B176" s="14"/>
      <c r="C176" s="10"/>
      <c r="D176" s="6" t="s">
        <v>28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2"/>
      <c r="B177" s="14"/>
      <c r="C177" s="10"/>
      <c r="D177" s="6" t="s">
        <v>29</v>
      </c>
      <c r="E177" s="6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2"/>
      <c r="B178" s="14"/>
      <c r="C178" s="10"/>
      <c r="D178" s="6" t="s">
        <v>30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2"/>
      <c r="B179" s="14"/>
      <c r="C179" s="10"/>
      <c r="D179" s="6" t="s">
        <v>31</v>
      </c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2"/>
      <c r="B180" s="14"/>
      <c r="C180" s="10"/>
      <c r="D180" s="5"/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2"/>
      <c r="B181" s="14"/>
      <c r="C181" s="10"/>
      <c r="D181" s="5"/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6"/>
      <c r="C182" s="7"/>
      <c r="D182" s="17" t="s">
        <v>32</v>
      </c>
      <c r="E182" s="8"/>
      <c r="F182" s="18">
        <f>SUM(F173:F181)</f>
        <v>0</v>
      </c>
      <c r="G182" s="18">
        <f t="shared" ref="G182:J182" si="74">SUM(G173:G181)</f>
        <v>0</v>
      </c>
      <c r="H182" s="18">
        <f t="shared" si="74"/>
        <v>0</v>
      </c>
      <c r="I182" s="18">
        <f t="shared" si="74"/>
        <v>0</v>
      </c>
      <c r="J182" s="18">
        <f t="shared" si="74"/>
        <v>0</v>
      </c>
      <c r="K182" s="24"/>
      <c r="L182" s="18">
        <f t="shared" ref="L182" si="75">SUM(L173:L181)</f>
        <v>0</v>
      </c>
    </row>
    <row r="183" spans="1:12" ht="15" thickBot="1" x14ac:dyDescent="0.3">
      <c r="A183" s="28">
        <f>A163</f>
        <v>2</v>
      </c>
      <c r="B183" s="29">
        <f>B163</f>
        <v>9</v>
      </c>
      <c r="C183" s="56" t="s">
        <v>4</v>
      </c>
      <c r="D183" s="58"/>
      <c r="E183" s="30"/>
      <c r="F183" s="31">
        <f>F172+F182</f>
        <v>515</v>
      </c>
      <c r="G183" s="31">
        <f t="shared" ref="G183" si="76">G172+G182</f>
        <v>18.399999999999999</v>
      </c>
      <c r="H183" s="31">
        <f t="shared" ref="H183" si="77">H172+H182</f>
        <v>19.439999999999998</v>
      </c>
      <c r="I183" s="31">
        <f t="shared" ref="I183" si="78">I172+I182</f>
        <v>67.72</v>
      </c>
      <c r="J183" s="31">
        <f t="shared" ref="J183:L183" si="79">J172+J182</f>
        <v>522.76</v>
      </c>
      <c r="K183" s="31"/>
      <c r="L183" s="31">
        <f t="shared" si="79"/>
        <v>0</v>
      </c>
    </row>
    <row r="184" spans="1:12" ht="14.4" x14ac:dyDescent="0.3">
      <c r="A184" s="19">
        <v>2</v>
      </c>
      <c r="B184" s="20">
        <v>10</v>
      </c>
      <c r="C184" s="21" t="s">
        <v>20</v>
      </c>
      <c r="D184" s="51" t="s">
        <v>25</v>
      </c>
      <c r="E184" s="51"/>
      <c r="F184" s="51"/>
      <c r="G184" s="51"/>
      <c r="H184" s="51"/>
      <c r="I184" s="51"/>
      <c r="J184" s="51"/>
      <c r="K184" s="51"/>
      <c r="L184" s="39"/>
    </row>
    <row r="185" spans="1:12" ht="14.4" x14ac:dyDescent="0.3">
      <c r="A185" s="22"/>
      <c r="B185" s="14"/>
      <c r="C185" s="10"/>
      <c r="D185" s="51" t="s">
        <v>21</v>
      </c>
      <c r="E185" s="51" t="s">
        <v>96</v>
      </c>
      <c r="F185" s="51">
        <v>290</v>
      </c>
      <c r="G185" s="51">
        <v>14.03</v>
      </c>
      <c r="H185" s="51">
        <v>13.72</v>
      </c>
      <c r="I185" s="51">
        <v>46.43</v>
      </c>
      <c r="J185" s="51">
        <v>319.82</v>
      </c>
      <c r="K185" s="51">
        <v>1004</v>
      </c>
      <c r="L185" s="42"/>
    </row>
    <row r="186" spans="1:12" ht="14.4" x14ac:dyDescent="0.3">
      <c r="A186" s="22"/>
      <c r="B186" s="14"/>
      <c r="C186" s="10"/>
      <c r="D186" s="51" t="s">
        <v>28</v>
      </c>
      <c r="E186" s="51"/>
      <c r="F186" s="51"/>
      <c r="G186" s="51"/>
      <c r="H186" s="51"/>
      <c r="I186" s="51"/>
      <c r="J186" s="51"/>
      <c r="K186" s="51"/>
      <c r="L186" s="42"/>
    </row>
    <row r="187" spans="1:12" ht="14.4" x14ac:dyDescent="0.3">
      <c r="A187" s="22"/>
      <c r="B187" s="14"/>
      <c r="C187" s="10"/>
      <c r="D187" s="51" t="s">
        <v>22</v>
      </c>
      <c r="E187" s="51" t="s">
        <v>87</v>
      </c>
      <c r="F187" s="51">
        <v>200</v>
      </c>
      <c r="G187" s="51">
        <v>0.19</v>
      </c>
      <c r="H187" s="51">
        <v>3.78</v>
      </c>
      <c r="I187" s="51">
        <v>18.34</v>
      </c>
      <c r="J187" s="51">
        <v>112.06</v>
      </c>
      <c r="K187" s="51">
        <v>350</v>
      </c>
      <c r="L187" s="42"/>
    </row>
    <row r="188" spans="1:12" ht="14.4" x14ac:dyDescent="0.3">
      <c r="A188" s="22"/>
      <c r="B188" s="14"/>
      <c r="C188" s="10"/>
      <c r="D188" s="51" t="s">
        <v>23</v>
      </c>
      <c r="E188" s="51" t="s">
        <v>97</v>
      </c>
      <c r="F188" s="51">
        <v>45</v>
      </c>
      <c r="G188" s="51">
        <v>3.08</v>
      </c>
      <c r="H188" s="51">
        <v>1.2</v>
      </c>
      <c r="I188" s="51">
        <v>2.04</v>
      </c>
      <c r="J188" s="51">
        <v>103.6</v>
      </c>
      <c r="K188" s="51">
        <v>588</v>
      </c>
      <c r="L188" s="42"/>
    </row>
    <row r="189" spans="1:12" ht="14.4" x14ac:dyDescent="0.3">
      <c r="A189" s="22"/>
      <c r="B189" s="14"/>
      <c r="C189" s="10"/>
      <c r="D189" s="51" t="s">
        <v>23</v>
      </c>
      <c r="E189" s="51" t="s">
        <v>44</v>
      </c>
      <c r="F189" s="51">
        <v>20</v>
      </c>
      <c r="G189" s="51">
        <v>1.32</v>
      </c>
      <c r="H189" s="51">
        <v>0.24</v>
      </c>
      <c r="I189" s="51">
        <v>6.68</v>
      </c>
      <c r="J189" s="51">
        <v>34.159999999999997</v>
      </c>
      <c r="K189" s="51">
        <v>583.02</v>
      </c>
      <c r="L189" s="42"/>
    </row>
    <row r="190" spans="1:12" ht="14.4" x14ac:dyDescent="0.3">
      <c r="A190" s="22"/>
      <c r="B190" s="14"/>
      <c r="C190" s="10"/>
      <c r="D190" s="51"/>
      <c r="E190" s="51"/>
      <c r="F190" s="51"/>
      <c r="G190" s="51"/>
      <c r="H190" s="51"/>
      <c r="I190" s="51"/>
      <c r="J190" s="51"/>
      <c r="K190" s="51"/>
      <c r="L190" s="42"/>
    </row>
    <row r="191" spans="1:12" ht="14.4" x14ac:dyDescent="0.3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5.75" customHeight="1" x14ac:dyDescent="0.3">
      <c r="A192" s="23"/>
      <c r="B192" s="16"/>
      <c r="C192" s="7"/>
      <c r="D192" s="17" t="s">
        <v>32</v>
      </c>
      <c r="E192" s="8"/>
      <c r="F192" s="18">
        <f>SUM(F184:F191)</f>
        <v>555</v>
      </c>
      <c r="G192" s="18">
        <f t="shared" ref="G192:J192" si="80">SUM(G184:G191)</f>
        <v>18.619999999999997</v>
      </c>
      <c r="H192" s="18">
        <f t="shared" si="80"/>
        <v>18.939999999999998</v>
      </c>
      <c r="I192" s="18">
        <f t="shared" si="80"/>
        <v>73.490000000000009</v>
      </c>
      <c r="J192" s="18">
        <f t="shared" si="80"/>
        <v>569.64</v>
      </c>
      <c r="K192" s="24"/>
      <c r="L192" s="18">
        <f t="shared" ref="L192" si="81">SUM(L184:L191)</f>
        <v>0</v>
      </c>
    </row>
    <row r="193" spans="1:12" ht="14.4" x14ac:dyDescent="0.3">
      <c r="A193" s="25">
        <f>A184</f>
        <v>2</v>
      </c>
      <c r="B193" s="12">
        <f>B184</f>
        <v>10</v>
      </c>
      <c r="C193" s="9" t="s">
        <v>24</v>
      </c>
      <c r="D193" s="6" t="s">
        <v>25</v>
      </c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2"/>
      <c r="B194" s="14"/>
      <c r="C194" s="10"/>
      <c r="D194" s="6" t="s">
        <v>26</v>
      </c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2"/>
      <c r="B195" s="14"/>
      <c r="C195" s="10"/>
      <c r="D195" s="6" t="s">
        <v>27</v>
      </c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2"/>
      <c r="B196" s="14"/>
      <c r="C196" s="10"/>
      <c r="D196" s="6" t="s">
        <v>28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2"/>
      <c r="B197" s="14"/>
      <c r="C197" s="10"/>
      <c r="D197" s="6" t="s">
        <v>29</v>
      </c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2"/>
      <c r="B198" s="14"/>
      <c r="C198" s="10"/>
      <c r="D198" s="6" t="s">
        <v>30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2"/>
      <c r="B199" s="14"/>
      <c r="C199" s="10"/>
      <c r="D199" s="6" t="s">
        <v>31</v>
      </c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2"/>
      <c r="B200" s="14"/>
      <c r="C200" s="10"/>
      <c r="D200" s="5"/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2"/>
      <c r="B201" s="14"/>
      <c r="C201" s="10"/>
      <c r="D201" s="5"/>
      <c r="E201" s="41"/>
      <c r="F201" s="42"/>
      <c r="G201" s="42"/>
      <c r="H201" s="42"/>
      <c r="I201" s="42"/>
      <c r="J201" s="42"/>
      <c r="K201" s="43"/>
      <c r="L201" s="42"/>
    </row>
    <row r="202" spans="1:12" ht="14.4" x14ac:dyDescent="0.3">
      <c r="A202" s="23"/>
      <c r="B202" s="16"/>
      <c r="C202" s="7"/>
      <c r="D202" s="17" t="s">
        <v>32</v>
      </c>
      <c r="E202" s="8"/>
      <c r="F202" s="18">
        <f>SUM(F193:F201)</f>
        <v>0</v>
      </c>
      <c r="G202" s="18">
        <f>SUM(G193:G201)</f>
        <v>0</v>
      </c>
      <c r="H202" s="18">
        <f>SUM(H193:H201)</f>
        <v>0</v>
      </c>
      <c r="I202" s="18">
        <f>SUM(I193:I201)</f>
        <v>0</v>
      </c>
      <c r="J202" s="18">
        <f>SUM(J193:J201)</f>
        <v>0</v>
      </c>
      <c r="K202" s="24"/>
      <c r="L202" s="18">
        <f>SUM(L193:L201)</f>
        <v>0</v>
      </c>
    </row>
    <row r="203" spans="1:12" ht="15" thickBot="1" x14ac:dyDescent="0.3">
      <c r="A203" s="28">
        <f>A185</f>
        <v>0</v>
      </c>
      <c r="B203" s="29">
        <f>B185</f>
        <v>0</v>
      </c>
      <c r="C203" s="56" t="s">
        <v>4</v>
      </c>
      <c r="D203" s="58"/>
      <c r="E203" s="30"/>
      <c r="F203" s="31">
        <f>F192+F202</f>
        <v>555</v>
      </c>
      <c r="G203" s="31">
        <f t="shared" ref="G203:J203" si="82">G192+G202</f>
        <v>18.619999999999997</v>
      </c>
      <c r="H203" s="31">
        <f t="shared" si="82"/>
        <v>18.939999999999998</v>
      </c>
      <c r="I203" s="31">
        <f t="shared" si="82"/>
        <v>73.490000000000009</v>
      </c>
      <c r="J203" s="31">
        <f t="shared" si="82"/>
        <v>569.64</v>
      </c>
      <c r="K203" s="31"/>
      <c r="L203" s="31">
        <f t="shared" ref="L203" si="83">L192+L202</f>
        <v>0</v>
      </c>
    </row>
    <row r="204" spans="1:12" ht="14.4" x14ac:dyDescent="0.3">
      <c r="A204" s="19">
        <v>3</v>
      </c>
      <c r="B204" s="20">
        <v>11</v>
      </c>
      <c r="C204" s="21" t="s">
        <v>20</v>
      </c>
      <c r="D204" s="51" t="s">
        <v>25</v>
      </c>
      <c r="E204" s="51"/>
      <c r="F204" s="51"/>
      <c r="G204" s="51"/>
      <c r="H204" s="51"/>
      <c r="I204" s="51"/>
      <c r="J204" s="51"/>
      <c r="K204" s="51"/>
      <c r="L204" s="39"/>
    </row>
    <row r="205" spans="1:12" ht="15.75" customHeight="1" x14ac:dyDescent="0.3">
      <c r="A205" s="22"/>
      <c r="B205" s="14"/>
      <c r="C205" s="10"/>
      <c r="D205" s="51" t="s">
        <v>21</v>
      </c>
      <c r="E205" s="51" t="s">
        <v>66</v>
      </c>
      <c r="F205" s="51">
        <v>90</v>
      </c>
      <c r="G205" s="52">
        <v>13.04</v>
      </c>
      <c r="H205" s="51">
        <v>16.93</v>
      </c>
      <c r="I205" s="51">
        <v>33.340000000000003</v>
      </c>
      <c r="J205" s="51">
        <v>416.34</v>
      </c>
      <c r="K205" s="51">
        <v>648</v>
      </c>
      <c r="L205" s="42"/>
    </row>
    <row r="206" spans="1:12" ht="12.75" customHeight="1" x14ac:dyDescent="0.3">
      <c r="A206" s="22"/>
      <c r="B206" s="14"/>
      <c r="C206" s="10"/>
      <c r="D206" s="51" t="s">
        <v>28</v>
      </c>
      <c r="E206" s="51" t="s">
        <v>67</v>
      </c>
      <c r="F206" s="51">
        <v>170</v>
      </c>
      <c r="G206" s="51"/>
      <c r="H206" s="51"/>
      <c r="I206" s="51"/>
      <c r="J206" s="51"/>
      <c r="K206" s="51">
        <v>25.08</v>
      </c>
      <c r="L206" s="42"/>
    </row>
    <row r="207" spans="1:12" ht="14.4" x14ac:dyDescent="0.3">
      <c r="A207" s="22"/>
      <c r="B207" s="14"/>
      <c r="C207" s="10"/>
      <c r="D207" s="51" t="s">
        <v>22</v>
      </c>
      <c r="E207" s="51" t="s">
        <v>68</v>
      </c>
      <c r="F207" s="51">
        <v>200</v>
      </c>
      <c r="G207" s="51">
        <v>1</v>
      </c>
      <c r="H207" s="51">
        <v>0.2</v>
      </c>
      <c r="I207" s="51">
        <v>20.2</v>
      </c>
      <c r="J207" s="51">
        <v>92</v>
      </c>
      <c r="K207" s="51">
        <v>382</v>
      </c>
      <c r="L207" s="42"/>
    </row>
    <row r="208" spans="1:12" ht="14.4" x14ac:dyDescent="0.3">
      <c r="A208" s="22"/>
      <c r="B208" s="14"/>
      <c r="C208" s="10"/>
      <c r="D208" s="51" t="s">
        <v>23</v>
      </c>
      <c r="E208" s="51"/>
      <c r="F208" s="51"/>
      <c r="G208" s="51"/>
      <c r="H208" s="51"/>
      <c r="I208" s="51"/>
      <c r="J208" s="51"/>
      <c r="K208" s="51"/>
      <c r="L208" s="42"/>
    </row>
    <row r="209" spans="1:12" ht="14.4" x14ac:dyDescent="0.3">
      <c r="A209" s="22"/>
      <c r="B209" s="14"/>
      <c r="C209" s="10"/>
      <c r="D209" s="51" t="s">
        <v>23</v>
      </c>
      <c r="E209" s="51" t="s">
        <v>46</v>
      </c>
      <c r="F209" s="51">
        <v>60</v>
      </c>
      <c r="G209" s="51">
        <v>4.4000000000000004</v>
      </c>
      <c r="H209" s="51">
        <v>1.44</v>
      </c>
      <c r="I209" s="51">
        <v>26.72</v>
      </c>
      <c r="J209" s="51">
        <v>34.159999999999997</v>
      </c>
      <c r="K209" s="51">
        <v>583.02</v>
      </c>
      <c r="L209" s="42"/>
    </row>
    <row r="210" spans="1:12" ht="14.4" x14ac:dyDescent="0.3">
      <c r="A210" s="22"/>
      <c r="B210" s="14"/>
      <c r="C210" s="10"/>
      <c r="D210" s="5"/>
      <c r="E210" s="41"/>
      <c r="F210" s="42"/>
      <c r="G210" s="51"/>
      <c r="H210" s="51"/>
      <c r="I210" s="42"/>
      <c r="J210" s="42"/>
      <c r="K210" s="43"/>
      <c r="L210" s="42"/>
    </row>
    <row r="211" spans="1:12" ht="14.4" x14ac:dyDescent="0.3">
      <c r="A211" s="23"/>
      <c r="B211" s="16"/>
      <c r="C211" s="7"/>
      <c r="D211" s="17" t="s">
        <v>32</v>
      </c>
      <c r="E211" s="8"/>
      <c r="F211" s="18">
        <f>SUM(F204:F210)</f>
        <v>520</v>
      </c>
      <c r="G211" s="51">
        <f>SUM(G205:G210)</f>
        <v>18.439999999999998</v>
      </c>
      <c r="H211" s="51">
        <f>SUM(H205:H210)</f>
        <v>18.57</v>
      </c>
      <c r="I211" s="18">
        <f t="shared" ref="I211:J211" si="84">SUM(I204:I210)</f>
        <v>80.260000000000005</v>
      </c>
      <c r="J211" s="18">
        <f t="shared" si="84"/>
        <v>542.5</v>
      </c>
      <c r="K211" s="24"/>
      <c r="L211" s="18">
        <f t="shared" ref="L211" si="85">SUM(L204:L210)</f>
        <v>0</v>
      </c>
    </row>
    <row r="212" spans="1:12" ht="14.4" x14ac:dyDescent="0.3">
      <c r="A212" s="25">
        <f>A204</f>
        <v>3</v>
      </c>
      <c r="B212" s="12">
        <f>B204</f>
        <v>11</v>
      </c>
      <c r="C212" s="9" t="s">
        <v>24</v>
      </c>
      <c r="D212" s="6" t="s">
        <v>25</v>
      </c>
      <c r="E212" s="41"/>
      <c r="F212" s="42"/>
      <c r="G212" s="42"/>
      <c r="H212" s="42"/>
      <c r="I212" s="42"/>
      <c r="J212" s="42"/>
      <c r="K212" s="43"/>
      <c r="L212" s="42"/>
    </row>
    <row r="213" spans="1:12" ht="14.4" x14ac:dyDescent="0.3">
      <c r="A213" s="22"/>
      <c r="B213" s="14"/>
      <c r="C213" s="10"/>
      <c r="D213" s="6" t="s">
        <v>26</v>
      </c>
      <c r="E213" s="41"/>
      <c r="F213" s="42"/>
      <c r="G213" s="42"/>
      <c r="H213" s="42"/>
      <c r="I213" s="42"/>
      <c r="J213" s="42"/>
      <c r="K213" s="43"/>
      <c r="L213" s="42"/>
    </row>
    <row r="214" spans="1:12" ht="14.4" x14ac:dyDescent="0.3">
      <c r="A214" s="22"/>
      <c r="B214" s="14"/>
      <c r="C214" s="10"/>
      <c r="D214" s="6" t="s">
        <v>27</v>
      </c>
      <c r="E214" s="41"/>
      <c r="F214" s="42"/>
      <c r="G214" s="42"/>
      <c r="H214" s="42"/>
      <c r="I214" s="42"/>
      <c r="J214" s="42"/>
      <c r="K214" s="43"/>
      <c r="L214" s="42"/>
    </row>
    <row r="215" spans="1:12" ht="14.4" x14ac:dyDescent="0.3">
      <c r="A215" s="22"/>
      <c r="B215" s="14"/>
      <c r="C215" s="10"/>
      <c r="D215" s="6" t="s">
        <v>28</v>
      </c>
      <c r="E215" s="41"/>
      <c r="F215" s="42"/>
      <c r="G215" s="42"/>
      <c r="H215" s="42"/>
      <c r="I215" s="42"/>
      <c r="J215" s="42"/>
      <c r="K215" s="43"/>
      <c r="L215" s="42"/>
    </row>
    <row r="216" spans="1:12" ht="14.4" x14ac:dyDescent="0.3">
      <c r="A216" s="22"/>
      <c r="B216" s="14"/>
      <c r="C216" s="10"/>
      <c r="D216" s="6" t="s">
        <v>29</v>
      </c>
      <c r="E216" s="41"/>
      <c r="F216" s="42"/>
      <c r="G216" s="42"/>
      <c r="H216" s="42"/>
      <c r="I216" s="42"/>
      <c r="J216" s="42"/>
      <c r="K216" s="43"/>
      <c r="L216" s="42"/>
    </row>
    <row r="217" spans="1:12" ht="14.4" x14ac:dyDescent="0.3">
      <c r="A217" s="22"/>
      <c r="B217" s="14"/>
      <c r="C217" s="10"/>
      <c r="D217" s="6" t="s">
        <v>30</v>
      </c>
      <c r="E217" s="41"/>
      <c r="F217" s="42"/>
      <c r="G217" s="42"/>
      <c r="H217" s="42"/>
      <c r="I217" s="42"/>
      <c r="J217" s="42"/>
      <c r="K217" s="43"/>
      <c r="L217" s="42"/>
    </row>
    <row r="218" spans="1:12" ht="14.4" x14ac:dyDescent="0.3">
      <c r="A218" s="22"/>
      <c r="B218" s="14"/>
      <c r="C218" s="10"/>
      <c r="D218" s="6" t="s">
        <v>31</v>
      </c>
      <c r="E218" s="41"/>
      <c r="F218" s="42"/>
      <c r="G218" s="42"/>
      <c r="H218" s="42"/>
      <c r="I218" s="42"/>
      <c r="J218" s="42"/>
      <c r="K218" s="43"/>
      <c r="L218" s="42"/>
    </row>
    <row r="219" spans="1:12" ht="14.4" x14ac:dyDescent="0.3">
      <c r="A219" s="22"/>
      <c r="B219" s="14"/>
      <c r="C219" s="10"/>
      <c r="D219" s="5"/>
      <c r="E219" s="41"/>
      <c r="F219" s="42"/>
      <c r="G219" s="42"/>
      <c r="H219" s="42"/>
      <c r="I219" s="42"/>
      <c r="J219" s="42"/>
      <c r="K219" s="43"/>
      <c r="L219" s="42"/>
    </row>
    <row r="220" spans="1:12" ht="14.4" x14ac:dyDescent="0.3">
      <c r="A220" s="22"/>
      <c r="B220" s="14"/>
      <c r="C220" s="10"/>
      <c r="D220" s="5"/>
      <c r="E220" s="41"/>
      <c r="F220" s="42"/>
      <c r="G220" s="42"/>
      <c r="H220" s="42"/>
      <c r="I220" s="42"/>
      <c r="J220" s="42"/>
      <c r="K220" s="43"/>
      <c r="L220" s="42"/>
    </row>
    <row r="221" spans="1:12" ht="14.4" x14ac:dyDescent="0.3">
      <c r="A221" s="23"/>
      <c r="B221" s="16"/>
      <c r="C221" s="7"/>
      <c r="D221" s="17" t="s">
        <v>32</v>
      </c>
      <c r="E221" s="8"/>
      <c r="F221" s="18">
        <f>SUM(F212:F220)</f>
        <v>0</v>
      </c>
      <c r="G221" s="18">
        <f t="shared" ref="G221:J221" si="86">SUM(G212:G220)</f>
        <v>0</v>
      </c>
      <c r="H221" s="18">
        <f t="shared" si="86"/>
        <v>0</v>
      </c>
      <c r="I221" s="18">
        <f t="shared" si="86"/>
        <v>0</v>
      </c>
      <c r="J221" s="18">
        <f t="shared" si="86"/>
        <v>0</v>
      </c>
      <c r="K221" s="24"/>
      <c r="L221" s="18">
        <f t="shared" ref="L221" si="87">SUM(L212:L220)</f>
        <v>0</v>
      </c>
    </row>
    <row r="222" spans="1:12" ht="15" thickBot="1" x14ac:dyDescent="0.3">
      <c r="A222" s="28">
        <f>A204</f>
        <v>3</v>
      </c>
      <c r="B222" s="29">
        <f>B204</f>
        <v>11</v>
      </c>
      <c r="C222" s="56" t="s">
        <v>4</v>
      </c>
      <c r="D222" s="58"/>
      <c r="E222" s="30"/>
      <c r="F222" s="31">
        <f>F221+F211</f>
        <v>520</v>
      </c>
      <c r="G222" s="31">
        <f t="shared" ref="G222:J222" si="88">G211+G221</f>
        <v>18.439999999999998</v>
      </c>
      <c r="H222" s="31">
        <f t="shared" si="88"/>
        <v>18.57</v>
      </c>
      <c r="I222" s="31">
        <f t="shared" si="88"/>
        <v>80.260000000000005</v>
      </c>
      <c r="J222" s="31">
        <f t="shared" si="88"/>
        <v>542.5</v>
      </c>
      <c r="K222" s="31"/>
      <c r="L222" s="31">
        <f t="shared" ref="L222" si="89">L211+L221</f>
        <v>0</v>
      </c>
    </row>
    <row r="223" spans="1:12" ht="14.4" x14ac:dyDescent="0.3">
      <c r="A223" s="13">
        <v>3</v>
      </c>
      <c r="B223" s="14">
        <v>12</v>
      </c>
      <c r="C223" s="21" t="s">
        <v>20</v>
      </c>
      <c r="D223" s="51" t="s">
        <v>25</v>
      </c>
      <c r="E223" s="51"/>
      <c r="F223" s="51"/>
      <c r="G223" s="51"/>
      <c r="H223" s="51"/>
      <c r="I223" s="51"/>
      <c r="J223" s="51"/>
      <c r="K223" s="51"/>
      <c r="L223" s="39"/>
    </row>
    <row r="224" spans="1:12" ht="14.4" x14ac:dyDescent="0.3">
      <c r="A224" s="13"/>
      <c r="B224" s="14"/>
      <c r="C224" s="10"/>
      <c r="D224" s="51" t="s">
        <v>21</v>
      </c>
      <c r="E224" s="51" t="s">
        <v>69</v>
      </c>
      <c r="F224" s="51">
        <v>90</v>
      </c>
      <c r="G224" s="52">
        <v>13.04</v>
      </c>
      <c r="H224" s="51">
        <v>16.93</v>
      </c>
      <c r="I224" s="51">
        <v>33.340000000000003</v>
      </c>
      <c r="J224" s="51">
        <v>416.34</v>
      </c>
      <c r="K224" s="51">
        <v>753</v>
      </c>
      <c r="L224" s="42"/>
    </row>
    <row r="225" spans="1:12" ht="14.4" x14ac:dyDescent="0.3">
      <c r="A225" s="13"/>
      <c r="B225" s="14"/>
      <c r="C225" s="10"/>
      <c r="D225" s="51" t="s">
        <v>28</v>
      </c>
      <c r="E225" s="51" t="s">
        <v>70</v>
      </c>
      <c r="F225" s="51">
        <v>150</v>
      </c>
      <c r="G225" s="51"/>
      <c r="H225" s="51"/>
      <c r="I225" s="51"/>
      <c r="J225" s="51"/>
      <c r="K225" s="51">
        <v>16.02</v>
      </c>
      <c r="L225" s="42"/>
    </row>
    <row r="226" spans="1:12" ht="14.4" x14ac:dyDescent="0.3">
      <c r="A226" s="13"/>
      <c r="B226" s="14"/>
      <c r="C226" s="10"/>
      <c r="D226" s="51" t="s">
        <v>22</v>
      </c>
      <c r="E226" s="51" t="s">
        <v>68</v>
      </c>
      <c r="F226" s="51">
        <v>200</v>
      </c>
      <c r="G226" s="51">
        <v>1</v>
      </c>
      <c r="H226" s="51">
        <v>0.2</v>
      </c>
      <c r="I226" s="51">
        <v>20.2</v>
      </c>
      <c r="J226" s="51">
        <v>92</v>
      </c>
      <c r="K226" s="51">
        <v>382</v>
      </c>
      <c r="L226" s="42"/>
    </row>
    <row r="227" spans="1:12" ht="14.4" x14ac:dyDescent="0.3">
      <c r="A227" s="13"/>
      <c r="B227" s="14"/>
      <c r="C227" s="10"/>
      <c r="D227" s="51" t="s">
        <v>23</v>
      </c>
      <c r="E227" s="51"/>
      <c r="F227" s="51"/>
      <c r="G227" s="51"/>
      <c r="H227" s="51"/>
      <c r="I227" s="51"/>
      <c r="J227" s="51"/>
      <c r="K227" s="51"/>
      <c r="L227" s="42"/>
    </row>
    <row r="228" spans="1:12" ht="14.4" x14ac:dyDescent="0.3">
      <c r="A228" s="13"/>
      <c r="B228" s="14"/>
      <c r="C228" s="10"/>
      <c r="D228" s="51" t="s">
        <v>23</v>
      </c>
      <c r="E228" s="51" t="s">
        <v>46</v>
      </c>
      <c r="F228" s="51">
        <v>60</v>
      </c>
      <c r="G228" s="51">
        <v>4.4000000000000004</v>
      </c>
      <c r="H228" s="51">
        <v>1.44</v>
      </c>
      <c r="I228" s="51">
        <v>26.72</v>
      </c>
      <c r="J228" s="51">
        <v>34.159999999999997</v>
      </c>
      <c r="K228" s="51">
        <v>583.02</v>
      </c>
      <c r="L228" s="42"/>
    </row>
    <row r="229" spans="1:12" ht="14.4" x14ac:dyDescent="0.3">
      <c r="A229" s="13"/>
      <c r="B229" s="14"/>
      <c r="C229" s="10"/>
      <c r="D229" s="5"/>
      <c r="E229" s="41"/>
      <c r="F229" s="42"/>
      <c r="G229" s="42"/>
      <c r="H229" s="42"/>
      <c r="I229" s="42"/>
      <c r="J229" s="42"/>
      <c r="K229" s="43"/>
      <c r="L229" s="42"/>
    </row>
    <row r="230" spans="1:12" ht="14.4" x14ac:dyDescent="0.3">
      <c r="A230" s="13"/>
      <c r="B230" s="14"/>
      <c r="C230" s="10"/>
      <c r="D230" s="5"/>
      <c r="E230" s="41"/>
      <c r="F230" s="42"/>
      <c r="G230" s="42"/>
      <c r="H230" s="42"/>
      <c r="I230" s="42"/>
      <c r="J230" s="42"/>
      <c r="K230" s="43"/>
      <c r="L230" s="42"/>
    </row>
    <row r="231" spans="1:12" ht="15" thickBot="1" x14ac:dyDescent="0.35">
      <c r="A231" s="15"/>
      <c r="B231" s="16"/>
      <c r="C231" s="7"/>
      <c r="D231" s="17" t="s">
        <v>32</v>
      </c>
      <c r="E231" s="8"/>
      <c r="F231" s="18">
        <f>SUM(F223:F230)</f>
        <v>500</v>
      </c>
      <c r="G231" s="18">
        <f t="shared" ref="G231:J231" si="90">SUM(G223:G230)</f>
        <v>18.439999999999998</v>
      </c>
      <c r="H231" s="18">
        <f t="shared" si="90"/>
        <v>18.57</v>
      </c>
      <c r="I231" s="18">
        <f t="shared" si="90"/>
        <v>80.260000000000005</v>
      </c>
      <c r="J231" s="18">
        <f t="shared" si="90"/>
        <v>542.5</v>
      </c>
      <c r="K231" s="24"/>
      <c r="L231" s="18">
        <f t="shared" ref="L231" si="91">SUM(L223:L230)</f>
        <v>0</v>
      </c>
    </row>
    <row r="232" spans="1:12" ht="14.4" x14ac:dyDescent="0.3">
      <c r="A232" s="12">
        <f>A223</f>
        <v>3</v>
      </c>
      <c r="B232" s="12">
        <f>B223</f>
        <v>12</v>
      </c>
      <c r="C232" s="9" t="s">
        <v>24</v>
      </c>
      <c r="D232" s="6" t="s">
        <v>25</v>
      </c>
      <c r="E232" s="38"/>
      <c r="F232" s="39"/>
      <c r="G232" s="39"/>
      <c r="H232" s="39"/>
      <c r="I232" s="39"/>
      <c r="J232" s="39"/>
      <c r="K232" s="40"/>
      <c r="L232" s="42"/>
    </row>
    <row r="233" spans="1:12" ht="14.4" x14ac:dyDescent="0.3">
      <c r="A233" s="13"/>
      <c r="B233" s="14"/>
      <c r="C233" s="10"/>
      <c r="D233" s="6" t="s">
        <v>26</v>
      </c>
      <c r="E233" s="41"/>
      <c r="F233" s="42"/>
      <c r="G233" s="42"/>
      <c r="H233" s="42"/>
      <c r="I233" s="42"/>
      <c r="J233" s="42"/>
      <c r="K233" s="43"/>
      <c r="L233" s="42"/>
    </row>
    <row r="234" spans="1:12" ht="14.4" x14ac:dyDescent="0.3">
      <c r="A234" s="13"/>
      <c r="B234" s="14"/>
      <c r="C234" s="10"/>
      <c r="D234" s="6" t="s">
        <v>27</v>
      </c>
      <c r="E234" s="41"/>
      <c r="F234" s="42"/>
      <c r="G234" s="42"/>
      <c r="H234" s="42"/>
      <c r="I234" s="42"/>
      <c r="J234" s="42"/>
      <c r="K234" s="43"/>
      <c r="L234" s="42"/>
    </row>
    <row r="235" spans="1:12" ht="14.4" x14ac:dyDescent="0.3">
      <c r="A235" s="13"/>
      <c r="B235" s="14"/>
      <c r="C235" s="10"/>
      <c r="D235" s="6" t="s">
        <v>28</v>
      </c>
      <c r="E235" s="41"/>
      <c r="F235" s="42"/>
      <c r="G235" s="42"/>
      <c r="H235" s="42"/>
      <c r="I235" s="42"/>
      <c r="J235" s="42"/>
      <c r="K235" s="43"/>
      <c r="L235" s="42"/>
    </row>
    <row r="236" spans="1:12" ht="14.4" x14ac:dyDescent="0.3">
      <c r="A236" s="13"/>
      <c r="B236" s="14"/>
      <c r="C236" s="10"/>
      <c r="D236" s="6" t="s">
        <v>29</v>
      </c>
      <c r="E236" s="41"/>
      <c r="F236" s="42"/>
      <c r="G236" s="42"/>
      <c r="H236" s="42"/>
      <c r="I236" s="42"/>
      <c r="J236" s="42"/>
      <c r="K236" s="43"/>
      <c r="L236" s="42"/>
    </row>
    <row r="237" spans="1:12" ht="14.4" x14ac:dyDescent="0.3">
      <c r="A237" s="13"/>
      <c r="B237" s="14"/>
      <c r="C237" s="10"/>
      <c r="D237" s="6" t="s">
        <v>30</v>
      </c>
      <c r="E237" s="41"/>
      <c r="F237" s="42"/>
      <c r="G237" s="42"/>
      <c r="H237" s="42"/>
      <c r="I237" s="42"/>
      <c r="J237" s="42"/>
      <c r="K237" s="43"/>
      <c r="L237" s="42"/>
    </row>
    <row r="238" spans="1:12" ht="14.4" x14ac:dyDescent="0.3">
      <c r="A238" s="13"/>
      <c r="B238" s="14"/>
      <c r="C238" s="10"/>
      <c r="D238" s="6" t="s">
        <v>31</v>
      </c>
      <c r="E238" s="41"/>
      <c r="F238" s="42"/>
      <c r="G238" s="42"/>
      <c r="H238" s="42"/>
      <c r="I238" s="42"/>
      <c r="J238" s="42"/>
      <c r="K238" s="43"/>
      <c r="L238" s="42"/>
    </row>
    <row r="239" spans="1:12" ht="14.4" x14ac:dyDescent="0.3">
      <c r="A239" s="13"/>
      <c r="B239" s="14"/>
      <c r="C239" s="10"/>
      <c r="D239" s="5"/>
      <c r="E239" s="41"/>
      <c r="F239" s="42"/>
      <c r="G239" s="42"/>
      <c r="H239" s="42"/>
      <c r="I239" s="42"/>
      <c r="J239" s="42"/>
      <c r="K239" s="43"/>
      <c r="L239" s="42"/>
    </row>
    <row r="240" spans="1:12" ht="14.4" x14ac:dyDescent="0.3">
      <c r="A240" s="13"/>
      <c r="B240" s="14"/>
      <c r="C240" s="10"/>
      <c r="D240" s="5"/>
      <c r="E240" s="41"/>
      <c r="F240" s="42"/>
      <c r="G240" s="42"/>
      <c r="H240" s="42"/>
      <c r="I240" s="42"/>
      <c r="J240" s="42"/>
      <c r="K240" s="43"/>
      <c r="L240" s="42"/>
    </row>
    <row r="241" spans="1:12" ht="14.4" x14ac:dyDescent="0.3">
      <c r="A241" s="15"/>
      <c r="B241" s="16"/>
      <c r="C241" s="7"/>
      <c r="D241" s="17" t="s">
        <v>32</v>
      </c>
      <c r="E241" s="8"/>
      <c r="F241" s="18">
        <f>SUM(F232:F240)</f>
        <v>0</v>
      </c>
      <c r="G241" s="18">
        <f t="shared" ref="G241:J241" si="92">SUM(G232:G240)</f>
        <v>0</v>
      </c>
      <c r="H241" s="18">
        <f t="shared" si="92"/>
        <v>0</v>
      </c>
      <c r="I241" s="18">
        <f t="shared" si="92"/>
        <v>0</v>
      </c>
      <c r="J241" s="18">
        <f t="shared" si="92"/>
        <v>0</v>
      </c>
      <c r="K241" s="24"/>
      <c r="L241" s="18">
        <f t="shared" ref="L241" si="93">SUM(L232:L240)</f>
        <v>0</v>
      </c>
    </row>
    <row r="242" spans="1:12" ht="15" thickBot="1" x14ac:dyDescent="0.3">
      <c r="A242" s="32">
        <f>A223</f>
        <v>3</v>
      </c>
      <c r="B242" s="32">
        <f>B223</f>
        <v>12</v>
      </c>
      <c r="C242" s="56" t="s">
        <v>4</v>
      </c>
      <c r="D242" s="58"/>
      <c r="E242" s="30"/>
      <c r="F242" s="31">
        <f>F231+F241</f>
        <v>500</v>
      </c>
      <c r="G242" s="31">
        <f t="shared" ref="G242:J242" si="94">G231+G241</f>
        <v>18.439999999999998</v>
      </c>
      <c r="H242" s="31">
        <f t="shared" si="94"/>
        <v>18.57</v>
      </c>
      <c r="I242" s="31">
        <f t="shared" si="94"/>
        <v>80.260000000000005</v>
      </c>
      <c r="J242" s="31">
        <f t="shared" si="94"/>
        <v>542.5</v>
      </c>
      <c r="K242" s="31"/>
      <c r="L242" s="31">
        <f t="shared" ref="L242" si="95">L231+L241</f>
        <v>0</v>
      </c>
    </row>
    <row r="243" spans="1:12" ht="14.4" x14ac:dyDescent="0.3">
      <c r="A243" s="19">
        <v>3</v>
      </c>
      <c r="B243" s="20">
        <v>13</v>
      </c>
      <c r="C243" s="21" t="s">
        <v>20</v>
      </c>
      <c r="D243" s="51" t="s">
        <v>25</v>
      </c>
      <c r="E243" s="51"/>
      <c r="F243" s="51"/>
      <c r="G243" s="51"/>
      <c r="H243" s="51"/>
      <c r="I243" s="51"/>
      <c r="J243" s="51"/>
      <c r="K243" s="51"/>
      <c r="L243" s="39"/>
    </row>
    <row r="244" spans="1:12" ht="14.4" x14ac:dyDescent="0.3">
      <c r="A244" s="22"/>
      <c r="B244" s="14"/>
      <c r="C244" s="10"/>
      <c r="D244" s="51" t="s">
        <v>21</v>
      </c>
      <c r="E244" s="51" t="s">
        <v>71</v>
      </c>
      <c r="F244" s="51">
        <v>240</v>
      </c>
      <c r="G244" s="51">
        <v>10.45</v>
      </c>
      <c r="H244" s="51">
        <v>14.36</v>
      </c>
      <c r="I244" s="51">
        <v>17.64</v>
      </c>
      <c r="J244" s="51">
        <v>331.07</v>
      </c>
      <c r="K244" s="51">
        <v>110</v>
      </c>
      <c r="L244" s="42"/>
    </row>
    <row r="245" spans="1:12" ht="14.4" x14ac:dyDescent="0.3">
      <c r="A245" s="22"/>
      <c r="B245" s="14"/>
      <c r="C245" s="10"/>
      <c r="D245" s="51" t="s">
        <v>28</v>
      </c>
      <c r="E245" s="51"/>
      <c r="F245" s="51"/>
      <c r="G245" s="51"/>
      <c r="H245" s="51"/>
      <c r="I245" s="51"/>
      <c r="J245" s="51"/>
      <c r="K245" s="51"/>
      <c r="L245" s="42"/>
    </row>
    <row r="246" spans="1:12" ht="14.4" x14ac:dyDescent="0.3">
      <c r="A246" s="22"/>
      <c r="B246" s="14"/>
      <c r="C246" s="10"/>
      <c r="D246" s="51" t="s">
        <v>22</v>
      </c>
      <c r="E246" s="51" t="s">
        <v>72</v>
      </c>
      <c r="F246" s="51">
        <v>200</v>
      </c>
      <c r="G246" s="51">
        <v>1.39</v>
      </c>
      <c r="H246" s="51">
        <v>2.5499999999999998</v>
      </c>
      <c r="I246" s="51">
        <v>31.55</v>
      </c>
      <c r="J246" s="51">
        <v>138.43</v>
      </c>
      <c r="K246" s="51">
        <v>381</v>
      </c>
      <c r="L246" s="42"/>
    </row>
    <row r="247" spans="1:12" ht="14.4" x14ac:dyDescent="0.3">
      <c r="A247" s="22"/>
      <c r="B247" s="14"/>
      <c r="C247" s="10"/>
      <c r="D247" s="51" t="s">
        <v>23</v>
      </c>
      <c r="E247" s="51"/>
      <c r="F247" s="51"/>
      <c r="G247" s="51"/>
      <c r="H247" s="51"/>
      <c r="I247" s="51"/>
      <c r="J247" s="51"/>
      <c r="K247" s="51"/>
      <c r="L247" s="42"/>
    </row>
    <row r="248" spans="1:12" ht="14.4" x14ac:dyDescent="0.3">
      <c r="A248" s="22"/>
      <c r="B248" s="14"/>
      <c r="C248" s="10"/>
      <c r="D248" s="51" t="s">
        <v>23</v>
      </c>
      <c r="E248" s="51" t="s">
        <v>73</v>
      </c>
      <c r="F248" s="51">
        <v>60</v>
      </c>
      <c r="G248" s="51">
        <v>4.4000000000000004</v>
      </c>
      <c r="H248" s="51">
        <v>1.1100000000000001</v>
      </c>
      <c r="I248" s="51">
        <v>26.72</v>
      </c>
      <c r="J248" s="51">
        <v>34.159999999999997</v>
      </c>
      <c r="K248" s="51">
        <v>583.02</v>
      </c>
      <c r="L248" s="42"/>
    </row>
    <row r="249" spans="1:12" ht="14.4" x14ac:dyDescent="0.3">
      <c r="A249" s="22"/>
      <c r="B249" s="14"/>
      <c r="C249" s="10"/>
      <c r="D249" s="51"/>
      <c r="E249" s="51"/>
      <c r="F249" s="51"/>
      <c r="G249" s="51"/>
      <c r="H249" s="51"/>
      <c r="I249" s="51"/>
      <c r="J249" s="51"/>
      <c r="K249" s="51"/>
      <c r="L249" s="42"/>
    </row>
    <row r="250" spans="1:12" ht="14.4" x14ac:dyDescent="0.3">
      <c r="A250" s="22"/>
      <c r="B250" s="14"/>
      <c r="C250" s="10"/>
      <c r="D250" s="5"/>
      <c r="E250" s="41"/>
      <c r="F250" s="42"/>
      <c r="G250" s="42"/>
      <c r="H250" s="42"/>
      <c r="I250" s="42"/>
      <c r="J250" s="42"/>
      <c r="K250" s="43"/>
      <c r="L250" s="42"/>
    </row>
    <row r="251" spans="1:12" ht="14.4" x14ac:dyDescent="0.3">
      <c r="A251" s="23"/>
      <c r="B251" s="16"/>
      <c r="C251" s="7"/>
      <c r="D251" s="17" t="s">
        <v>32</v>
      </c>
      <c r="E251" s="8"/>
      <c r="F251" s="18">
        <f>SUM(F243:F250)</f>
        <v>500</v>
      </c>
      <c r="G251" s="18">
        <f t="shared" ref="G251:J251" si="96">SUM(G243:G250)</f>
        <v>16.240000000000002</v>
      </c>
      <c r="H251" s="18">
        <f t="shared" si="96"/>
        <v>18.02</v>
      </c>
      <c r="I251" s="18">
        <f t="shared" si="96"/>
        <v>75.91</v>
      </c>
      <c r="J251" s="18">
        <f t="shared" si="96"/>
        <v>503.65999999999997</v>
      </c>
      <c r="K251" s="24"/>
      <c r="L251" s="18">
        <f t="shared" ref="L251" si="97">SUM(L243:L250)</f>
        <v>0</v>
      </c>
    </row>
    <row r="252" spans="1:12" ht="14.4" x14ac:dyDescent="0.3">
      <c r="A252" s="25">
        <f>A243</f>
        <v>3</v>
      </c>
      <c r="B252" s="12">
        <f>B243</f>
        <v>13</v>
      </c>
      <c r="C252" s="9" t="s">
        <v>24</v>
      </c>
      <c r="D252" s="6" t="s">
        <v>25</v>
      </c>
      <c r="E252" s="41"/>
      <c r="F252" s="42"/>
      <c r="G252" s="42"/>
      <c r="H252" s="42"/>
      <c r="I252" s="42"/>
      <c r="J252" s="42"/>
      <c r="K252" s="43"/>
      <c r="L252" s="42"/>
    </row>
    <row r="253" spans="1:12" ht="14.4" x14ac:dyDescent="0.3">
      <c r="A253" s="22"/>
      <c r="B253" s="14"/>
      <c r="C253" s="10"/>
      <c r="D253" s="6" t="s">
        <v>26</v>
      </c>
      <c r="E253" s="41"/>
      <c r="F253" s="42"/>
      <c r="G253" s="42"/>
      <c r="H253" s="42"/>
      <c r="I253" s="42"/>
      <c r="J253" s="42"/>
      <c r="K253" s="43"/>
      <c r="L253" s="42"/>
    </row>
    <row r="254" spans="1:12" ht="14.4" x14ac:dyDescent="0.3">
      <c r="A254" s="22"/>
      <c r="B254" s="14"/>
      <c r="C254" s="10"/>
      <c r="D254" s="6" t="s">
        <v>27</v>
      </c>
      <c r="E254" s="41"/>
      <c r="F254" s="42"/>
      <c r="G254" s="42"/>
      <c r="H254" s="42"/>
      <c r="I254" s="42"/>
      <c r="J254" s="42"/>
      <c r="K254" s="43"/>
      <c r="L254" s="42"/>
    </row>
    <row r="255" spans="1:12" ht="14.4" x14ac:dyDescent="0.3">
      <c r="A255" s="22"/>
      <c r="B255" s="14"/>
      <c r="C255" s="10"/>
      <c r="D255" s="6" t="s">
        <v>28</v>
      </c>
      <c r="L255" s="42"/>
    </row>
    <row r="256" spans="1:12" ht="14.4" x14ac:dyDescent="0.3">
      <c r="A256" s="22"/>
      <c r="B256" s="14"/>
      <c r="C256" s="10"/>
      <c r="D256" s="6" t="s">
        <v>29</v>
      </c>
      <c r="E256" s="41"/>
      <c r="F256" s="42"/>
      <c r="G256" s="42"/>
      <c r="H256" s="42"/>
      <c r="I256" s="42"/>
      <c r="J256" s="42"/>
      <c r="K256" s="43"/>
      <c r="L256" s="42"/>
    </row>
    <row r="257" spans="1:12" ht="14.4" x14ac:dyDescent="0.3">
      <c r="A257" s="22"/>
      <c r="B257" s="14"/>
      <c r="C257" s="10"/>
      <c r="D257" s="6" t="s">
        <v>30</v>
      </c>
      <c r="E257" s="41"/>
      <c r="F257" s="42"/>
      <c r="G257" s="42"/>
      <c r="H257" s="42"/>
      <c r="I257" s="42"/>
      <c r="J257" s="42"/>
      <c r="K257" s="43"/>
      <c r="L257" s="42"/>
    </row>
    <row r="258" spans="1:12" ht="14.4" x14ac:dyDescent="0.3">
      <c r="A258" s="22"/>
      <c r="B258" s="14"/>
      <c r="C258" s="10"/>
      <c r="D258" s="6" t="s">
        <v>31</v>
      </c>
      <c r="E258" s="41"/>
      <c r="F258" s="42"/>
      <c r="G258" s="42"/>
      <c r="H258" s="42"/>
      <c r="I258" s="42"/>
      <c r="J258" s="42"/>
      <c r="K258" s="43"/>
      <c r="L258" s="42"/>
    </row>
    <row r="259" spans="1:12" ht="14.4" x14ac:dyDescent="0.3">
      <c r="A259" s="22"/>
      <c r="B259" s="14"/>
      <c r="C259" s="10"/>
      <c r="D259" s="5"/>
      <c r="E259" s="41"/>
      <c r="F259" s="42"/>
      <c r="G259" s="42"/>
      <c r="H259" s="42"/>
      <c r="I259" s="42"/>
      <c r="J259" s="42"/>
      <c r="K259" s="43"/>
      <c r="L259" s="42"/>
    </row>
    <row r="260" spans="1:12" ht="14.4" x14ac:dyDescent="0.3">
      <c r="A260" s="22"/>
      <c r="B260" s="14"/>
      <c r="C260" s="10"/>
      <c r="D260" s="5"/>
      <c r="E260" s="41"/>
      <c r="F260" s="42"/>
      <c r="G260" s="42"/>
      <c r="H260" s="42"/>
      <c r="I260" s="42"/>
      <c r="J260" s="42"/>
      <c r="K260" s="43"/>
      <c r="L260" s="42"/>
    </row>
    <row r="261" spans="1:12" ht="14.4" x14ac:dyDescent="0.3">
      <c r="A261" s="23"/>
      <c r="B261" s="16"/>
      <c r="C261" s="7"/>
      <c r="D261" s="17" t="s">
        <v>32</v>
      </c>
      <c r="E261" s="8"/>
      <c r="F261" s="18">
        <f>SUM(F252:F260)</f>
        <v>0</v>
      </c>
      <c r="G261" s="18">
        <f t="shared" ref="G261:J261" si="98">SUM(G252:G260)</f>
        <v>0</v>
      </c>
      <c r="H261" s="18">
        <f t="shared" si="98"/>
        <v>0</v>
      </c>
      <c r="I261" s="18">
        <f t="shared" si="98"/>
        <v>0</v>
      </c>
      <c r="J261" s="18">
        <f t="shared" si="98"/>
        <v>0</v>
      </c>
      <c r="K261" s="24"/>
      <c r="L261" s="18">
        <f t="shared" ref="L261" si="99">SUM(L252:L260)</f>
        <v>0</v>
      </c>
    </row>
    <row r="262" spans="1:12" ht="15" thickBot="1" x14ac:dyDescent="0.3">
      <c r="A262" s="28">
        <f>A243</f>
        <v>3</v>
      </c>
      <c r="B262" s="29">
        <f>B243</f>
        <v>13</v>
      </c>
      <c r="C262" s="56" t="s">
        <v>4</v>
      </c>
      <c r="D262" s="58"/>
      <c r="E262" s="30"/>
      <c r="F262" s="31">
        <f>F251+F261</f>
        <v>500</v>
      </c>
      <c r="G262" s="31">
        <f t="shared" ref="G262:J262" si="100">G251+G261</f>
        <v>16.240000000000002</v>
      </c>
      <c r="H262" s="31">
        <f t="shared" si="100"/>
        <v>18.02</v>
      </c>
      <c r="I262" s="31">
        <f t="shared" si="100"/>
        <v>75.91</v>
      </c>
      <c r="J262" s="31">
        <f t="shared" si="100"/>
        <v>503.65999999999997</v>
      </c>
      <c r="K262" s="31"/>
      <c r="L262" s="31">
        <f t="shared" ref="L262" si="101">L251+L261</f>
        <v>0</v>
      </c>
    </row>
    <row r="263" spans="1:12" ht="14.4" x14ac:dyDescent="0.3">
      <c r="A263" s="19">
        <v>3</v>
      </c>
      <c r="B263" s="20">
        <v>14</v>
      </c>
      <c r="C263" s="21" t="s">
        <v>20</v>
      </c>
      <c r="D263" s="51" t="s">
        <v>25</v>
      </c>
      <c r="E263" s="51"/>
      <c r="F263" s="51"/>
      <c r="G263" s="51"/>
      <c r="H263" s="51"/>
      <c r="I263" s="51"/>
      <c r="J263" s="51"/>
      <c r="K263" s="51"/>
      <c r="L263" s="39"/>
    </row>
    <row r="264" spans="1:12" ht="14.4" x14ac:dyDescent="0.3">
      <c r="A264" s="22"/>
      <c r="B264" s="14"/>
      <c r="C264" s="10"/>
      <c r="D264" s="51" t="s">
        <v>21</v>
      </c>
      <c r="E264" s="51" t="s">
        <v>56</v>
      </c>
      <c r="F264" s="51">
        <v>240</v>
      </c>
      <c r="G264" s="51">
        <v>14.38</v>
      </c>
      <c r="H264" s="51">
        <v>18.260000000000002</v>
      </c>
      <c r="I264" s="51">
        <v>41.26</v>
      </c>
      <c r="J264" s="51">
        <v>394.86</v>
      </c>
      <c r="K264" s="51">
        <v>306</v>
      </c>
      <c r="L264" s="42"/>
    </row>
    <row r="265" spans="1:12" ht="14.4" x14ac:dyDescent="0.3">
      <c r="A265" s="22"/>
      <c r="B265" s="14"/>
      <c r="C265" s="10"/>
      <c r="D265" s="51" t="s">
        <v>28</v>
      </c>
      <c r="E265" s="51"/>
      <c r="F265" s="51"/>
      <c r="G265" s="51"/>
      <c r="H265" s="51"/>
      <c r="I265" s="51"/>
      <c r="J265" s="51"/>
      <c r="K265" s="51"/>
      <c r="L265" s="42"/>
    </row>
    <row r="266" spans="1:12" ht="14.4" x14ac:dyDescent="0.3">
      <c r="A266" s="22"/>
      <c r="B266" s="14"/>
      <c r="C266" s="10"/>
      <c r="D266" s="51" t="s">
        <v>22</v>
      </c>
      <c r="E266" s="51" t="s">
        <v>40</v>
      </c>
      <c r="F266" s="51">
        <v>200</v>
      </c>
      <c r="G266" s="51">
        <v>0.19</v>
      </c>
      <c r="H266" s="51">
        <v>0.05</v>
      </c>
      <c r="I266" s="51">
        <v>10.039999999999999</v>
      </c>
      <c r="J266" s="51">
        <v>41.33</v>
      </c>
      <c r="K266" s="51">
        <v>350</v>
      </c>
      <c r="L266" s="42"/>
    </row>
    <row r="267" spans="1:12" ht="14.4" x14ac:dyDescent="0.3">
      <c r="A267" s="22"/>
      <c r="B267" s="14"/>
      <c r="C267" s="10"/>
      <c r="D267" s="51" t="s">
        <v>23</v>
      </c>
      <c r="E267" s="51"/>
      <c r="F267" s="51"/>
      <c r="G267" s="51"/>
      <c r="H267" s="51"/>
      <c r="I267" s="51"/>
      <c r="J267" s="51"/>
      <c r="K267" s="51"/>
      <c r="L267" s="42"/>
    </row>
    <row r="268" spans="1:12" ht="14.4" x14ac:dyDescent="0.3">
      <c r="A268" s="22"/>
      <c r="B268" s="14"/>
      <c r="C268" s="10"/>
      <c r="D268" s="51" t="s">
        <v>23</v>
      </c>
      <c r="E268" s="51" t="s">
        <v>48</v>
      </c>
      <c r="F268" s="51">
        <v>70</v>
      </c>
      <c r="G268" s="51">
        <v>4.4000000000000004</v>
      </c>
      <c r="H268" s="51">
        <v>1.44</v>
      </c>
      <c r="I268" s="51">
        <v>26.72</v>
      </c>
      <c r="J268" s="51">
        <v>137.76</v>
      </c>
      <c r="K268" s="51">
        <v>583.02</v>
      </c>
      <c r="L268" s="42"/>
    </row>
    <row r="269" spans="1:12" ht="14.4" x14ac:dyDescent="0.3">
      <c r="A269" s="22"/>
      <c r="B269" s="14"/>
      <c r="C269" s="10"/>
      <c r="D269" s="51"/>
      <c r="E269" s="51"/>
      <c r="F269" s="51"/>
      <c r="G269" s="51"/>
      <c r="H269" s="51"/>
      <c r="I269" s="51"/>
      <c r="J269" s="51"/>
      <c r="K269" s="51"/>
      <c r="L269" s="42"/>
    </row>
    <row r="270" spans="1:12" ht="14.4" x14ac:dyDescent="0.3">
      <c r="A270" s="22"/>
      <c r="B270" s="14"/>
      <c r="C270" s="10"/>
      <c r="D270" s="5"/>
      <c r="E270" s="41"/>
      <c r="F270" s="42"/>
      <c r="G270" s="42"/>
      <c r="H270" s="42"/>
      <c r="I270" s="42"/>
      <c r="J270" s="42"/>
      <c r="K270" s="43"/>
      <c r="L270" s="42"/>
    </row>
    <row r="271" spans="1:12" ht="15" thickBot="1" x14ac:dyDescent="0.35">
      <c r="A271" s="23"/>
      <c r="B271" s="16"/>
      <c r="C271" s="7"/>
      <c r="D271" s="17" t="s">
        <v>32</v>
      </c>
      <c r="E271" s="8"/>
      <c r="F271" s="18">
        <f>SUM(F263:F270)</f>
        <v>510</v>
      </c>
      <c r="G271" s="18">
        <f>SUM(G263:G270)</f>
        <v>18.97</v>
      </c>
      <c r="H271" s="18">
        <f>SUM(H263:H270)</f>
        <v>19.750000000000004</v>
      </c>
      <c r="I271" s="18">
        <f>SUM(I263:I270)</f>
        <v>78.02</v>
      </c>
      <c r="J271" s="18">
        <f>SUM(J263:J270)</f>
        <v>573.95000000000005</v>
      </c>
      <c r="K271" s="24"/>
      <c r="L271" s="18">
        <f>SUM(L263:L270)</f>
        <v>0</v>
      </c>
    </row>
    <row r="272" spans="1:12" ht="14.4" x14ac:dyDescent="0.3">
      <c r="A272" s="25">
        <f>A263</f>
        <v>3</v>
      </c>
      <c r="B272" s="12">
        <f>B263</f>
        <v>14</v>
      </c>
      <c r="C272" s="9" t="s">
        <v>24</v>
      </c>
      <c r="D272" s="6" t="s">
        <v>25</v>
      </c>
      <c r="E272" s="38"/>
      <c r="F272" s="39"/>
      <c r="G272" s="39"/>
      <c r="H272" s="39"/>
      <c r="I272" s="39"/>
      <c r="J272" s="39"/>
      <c r="K272" s="40"/>
      <c r="L272" s="42"/>
    </row>
    <row r="273" spans="1:12" ht="14.4" x14ac:dyDescent="0.3">
      <c r="A273" s="22"/>
      <c r="B273" s="14"/>
      <c r="C273" s="10"/>
      <c r="D273" s="6" t="s">
        <v>26</v>
      </c>
      <c r="E273" s="41"/>
      <c r="F273" s="42"/>
      <c r="G273" s="42"/>
      <c r="H273" s="42"/>
      <c r="I273" s="42"/>
      <c r="J273" s="42"/>
      <c r="K273" s="43"/>
      <c r="L273" s="42"/>
    </row>
    <row r="274" spans="1:12" ht="14.4" x14ac:dyDescent="0.3">
      <c r="A274" s="22"/>
      <c r="B274" s="14"/>
      <c r="C274" s="10"/>
      <c r="D274" s="6" t="s">
        <v>27</v>
      </c>
      <c r="E274" s="41"/>
      <c r="F274" s="42"/>
      <c r="G274" s="42"/>
      <c r="H274" s="42"/>
      <c r="I274" s="42"/>
      <c r="J274" s="42"/>
      <c r="K274" s="43"/>
      <c r="L274" s="42"/>
    </row>
    <row r="275" spans="1:12" ht="14.4" x14ac:dyDescent="0.3">
      <c r="A275" s="22"/>
      <c r="B275" s="14"/>
      <c r="C275" s="10"/>
      <c r="D275" s="6" t="s">
        <v>28</v>
      </c>
      <c r="E275" s="41"/>
      <c r="F275" s="42"/>
      <c r="G275" s="42"/>
      <c r="H275" s="42"/>
      <c r="I275" s="42"/>
      <c r="J275" s="42"/>
      <c r="K275" s="43"/>
      <c r="L275" s="42"/>
    </row>
    <row r="276" spans="1:12" ht="14.4" x14ac:dyDescent="0.3">
      <c r="A276" s="22"/>
      <c r="B276" s="14"/>
      <c r="C276" s="10"/>
      <c r="D276" s="6" t="s">
        <v>29</v>
      </c>
      <c r="E276" s="41"/>
      <c r="F276" s="42"/>
      <c r="G276" s="42"/>
      <c r="H276" s="42"/>
      <c r="I276" s="42"/>
      <c r="J276" s="42"/>
      <c r="K276" s="43"/>
      <c r="L276" s="42"/>
    </row>
    <row r="277" spans="1:12" ht="14.4" x14ac:dyDescent="0.3">
      <c r="A277" s="22"/>
      <c r="B277" s="14"/>
      <c r="C277" s="10"/>
      <c r="D277" s="6" t="s">
        <v>30</v>
      </c>
      <c r="E277" s="41"/>
      <c r="F277" s="42"/>
      <c r="G277" s="42"/>
      <c r="H277" s="42"/>
      <c r="I277" s="42"/>
      <c r="J277" s="42"/>
      <c r="K277" s="43"/>
      <c r="L277" s="42"/>
    </row>
    <row r="278" spans="1:12" ht="14.4" x14ac:dyDescent="0.3">
      <c r="A278" s="22"/>
      <c r="B278" s="14"/>
      <c r="C278" s="10"/>
      <c r="D278" s="6" t="s">
        <v>31</v>
      </c>
      <c r="E278" s="41"/>
      <c r="F278" s="42"/>
      <c r="G278" s="42"/>
      <c r="H278" s="42"/>
      <c r="I278" s="42"/>
      <c r="J278" s="42"/>
      <c r="K278" s="43"/>
      <c r="L278" s="42"/>
    </row>
    <row r="279" spans="1:12" ht="14.4" x14ac:dyDescent="0.3">
      <c r="A279" s="22"/>
      <c r="B279" s="14"/>
      <c r="C279" s="10"/>
      <c r="D279" s="5"/>
      <c r="E279" s="41"/>
      <c r="F279" s="42"/>
      <c r="G279" s="42"/>
      <c r="H279" s="42"/>
      <c r="I279" s="42"/>
      <c r="J279" s="42"/>
      <c r="K279" s="43"/>
      <c r="L279" s="42"/>
    </row>
    <row r="280" spans="1:12" ht="14.4" x14ac:dyDescent="0.3">
      <c r="A280" s="22"/>
      <c r="B280" s="14"/>
      <c r="C280" s="10"/>
      <c r="D280" s="5"/>
      <c r="E280" s="41"/>
      <c r="F280" s="42"/>
      <c r="G280" s="42"/>
      <c r="H280" s="42"/>
      <c r="I280" s="42"/>
      <c r="J280" s="42"/>
      <c r="K280" s="43"/>
      <c r="L280" s="42"/>
    </row>
    <row r="281" spans="1:12" ht="14.4" x14ac:dyDescent="0.3">
      <c r="A281" s="23"/>
      <c r="B281" s="16"/>
      <c r="C281" s="7"/>
      <c r="D281" s="17" t="s">
        <v>32</v>
      </c>
      <c r="E281" s="8"/>
      <c r="F281" s="18">
        <f>SUM(F272:F280)</f>
        <v>0</v>
      </c>
      <c r="G281" s="18">
        <f t="shared" ref="G281:J281" si="102">SUM(G272:G280)</f>
        <v>0</v>
      </c>
      <c r="H281" s="18">
        <f t="shared" si="102"/>
        <v>0</v>
      </c>
      <c r="I281" s="18">
        <f t="shared" si="102"/>
        <v>0</v>
      </c>
      <c r="J281" s="18">
        <f t="shared" si="102"/>
        <v>0</v>
      </c>
      <c r="K281" s="24"/>
      <c r="L281" s="18">
        <f t="shared" ref="L281" si="103">SUM(L272:L280)</f>
        <v>0</v>
      </c>
    </row>
    <row r="282" spans="1:12" ht="15" thickBot="1" x14ac:dyDescent="0.3">
      <c r="A282" s="28">
        <f>A263</f>
        <v>3</v>
      </c>
      <c r="B282" s="29">
        <f>B263</f>
        <v>14</v>
      </c>
      <c r="C282" s="56" t="s">
        <v>4</v>
      </c>
      <c r="D282" s="58"/>
      <c r="E282" s="30"/>
      <c r="F282" s="31">
        <f>F271+F281</f>
        <v>510</v>
      </c>
      <c r="G282" s="31">
        <f t="shared" ref="G282:J282" si="104">G271+G281</f>
        <v>18.97</v>
      </c>
      <c r="H282" s="31">
        <f t="shared" si="104"/>
        <v>19.750000000000004</v>
      </c>
      <c r="I282" s="31">
        <f t="shared" si="104"/>
        <v>78.02</v>
      </c>
      <c r="J282" s="31">
        <f t="shared" si="104"/>
        <v>573.95000000000005</v>
      </c>
      <c r="K282" s="31"/>
      <c r="L282" s="31">
        <f t="shared" ref="L282" si="105">L271+L281</f>
        <v>0</v>
      </c>
    </row>
    <row r="283" spans="1:12" ht="14.4" x14ac:dyDescent="0.3">
      <c r="A283" s="19">
        <v>3</v>
      </c>
      <c r="B283" s="20">
        <v>15</v>
      </c>
      <c r="C283" s="21" t="s">
        <v>20</v>
      </c>
      <c r="D283" s="51" t="s">
        <v>25</v>
      </c>
      <c r="E283" s="51"/>
      <c r="F283" s="51"/>
      <c r="G283" s="51"/>
      <c r="H283" s="51"/>
      <c r="I283" s="51"/>
      <c r="J283" s="51"/>
      <c r="K283" s="51"/>
      <c r="L283" s="39"/>
    </row>
    <row r="284" spans="1:12" ht="14.4" x14ac:dyDescent="0.3">
      <c r="A284" s="22"/>
      <c r="B284" s="14"/>
      <c r="C284" s="10"/>
      <c r="D284" s="51" t="s">
        <v>21</v>
      </c>
      <c r="E284" s="51" t="s">
        <v>57</v>
      </c>
      <c r="F284" s="51">
        <v>90</v>
      </c>
      <c r="G284" s="51">
        <v>8.17</v>
      </c>
      <c r="H284" s="51">
        <v>11.93</v>
      </c>
      <c r="I284" s="51">
        <v>10.3</v>
      </c>
      <c r="J284" s="51">
        <v>251.42</v>
      </c>
      <c r="K284" s="51">
        <v>91.01</v>
      </c>
      <c r="L284" s="42"/>
    </row>
    <row r="285" spans="1:12" ht="14.4" x14ac:dyDescent="0.3">
      <c r="A285" s="22"/>
      <c r="B285" s="14"/>
      <c r="C285" s="10"/>
      <c r="D285" s="51" t="s">
        <v>28</v>
      </c>
      <c r="E285" s="51" t="s">
        <v>50</v>
      </c>
      <c r="F285" s="51">
        <v>150</v>
      </c>
      <c r="G285" s="51">
        <v>3.1</v>
      </c>
      <c r="H285" s="51">
        <v>4.78</v>
      </c>
      <c r="I285" s="51">
        <v>20.27</v>
      </c>
      <c r="J285" s="51">
        <v>118.3</v>
      </c>
      <c r="K285" s="51">
        <v>252</v>
      </c>
      <c r="L285" s="42"/>
    </row>
    <row r="286" spans="1:12" ht="14.4" x14ac:dyDescent="0.3">
      <c r="A286" s="22"/>
      <c r="B286" s="14"/>
      <c r="C286" s="10"/>
      <c r="D286" s="51" t="s">
        <v>22</v>
      </c>
      <c r="E286" s="51" t="s">
        <v>51</v>
      </c>
      <c r="F286" s="51">
        <v>200</v>
      </c>
      <c r="G286" s="51">
        <v>1.47</v>
      </c>
      <c r="H286" s="51">
        <v>1.53</v>
      </c>
      <c r="I286" s="51">
        <v>10.14</v>
      </c>
      <c r="J286" s="51">
        <v>60.12</v>
      </c>
      <c r="K286" s="51">
        <v>350.03</v>
      </c>
      <c r="L286" s="42"/>
    </row>
    <row r="287" spans="1:12" ht="14.4" x14ac:dyDescent="0.3">
      <c r="A287" s="22"/>
      <c r="B287" s="14"/>
      <c r="C287" s="10"/>
      <c r="D287" s="51" t="s">
        <v>23</v>
      </c>
      <c r="E287" s="51"/>
      <c r="F287" s="51"/>
      <c r="G287" s="51"/>
      <c r="H287" s="51"/>
      <c r="I287" s="51"/>
      <c r="J287" s="51"/>
      <c r="K287" s="51"/>
      <c r="L287" s="42"/>
    </row>
    <row r="288" spans="1:12" ht="14.4" x14ac:dyDescent="0.3">
      <c r="A288" s="22"/>
      <c r="B288" s="14"/>
      <c r="C288" s="10"/>
      <c r="D288" s="51" t="s">
        <v>23</v>
      </c>
      <c r="E288" s="51" t="s">
        <v>46</v>
      </c>
      <c r="F288" s="51">
        <v>60</v>
      </c>
      <c r="G288" s="51">
        <v>4.4000000000000004</v>
      </c>
      <c r="H288" s="51">
        <v>1.44</v>
      </c>
      <c r="I288" s="51">
        <v>26.72</v>
      </c>
      <c r="J288" s="51">
        <v>137.76</v>
      </c>
      <c r="K288" s="51">
        <v>583.02</v>
      </c>
      <c r="L288" s="42"/>
    </row>
    <row r="289" spans="1:12" ht="14.4" x14ac:dyDescent="0.3">
      <c r="A289" s="22"/>
      <c r="B289" s="14"/>
      <c r="C289" s="10"/>
      <c r="D289" s="5"/>
      <c r="E289" s="41"/>
      <c r="F289" s="42"/>
      <c r="G289" s="42"/>
      <c r="H289" s="42"/>
      <c r="I289" s="42"/>
      <c r="J289" s="42"/>
      <c r="K289" s="43"/>
      <c r="L289" s="42"/>
    </row>
    <row r="290" spans="1:12" ht="14.4" x14ac:dyDescent="0.3">
      <c r="A290" s="23"/>
      <c r="B290" s="16"/>
      <c r="C290" s="7"/>
      <c r="D290" s="17" t="s">
        <v>32</v>
      </c>
      <c r="E290" s="8"/>
      <c r="F290" s="18">
        <f>SUM(F283:F289)</f>
        <v>500</v>
      </c>
      <c r="G290" s="18">
        <f t="shared" ref="G290:J290" si="106">SUM(G283:G289)</f>
        <v>17.14</v>
      </c>
      <c r="H290" s="18">
        <f t="shared" si="106"/>
        <v>19.680000000000003</v>
      </c>
      <c r="I290" s="18">
        <f t="shared" si="106"/>
        <v>67.430000000000007</v>
      </c>
      <c r="J290" s="18">
        <f t="shared" si="106"/>
        <v>567.59999999999991</v>
      </c>
      <c r="K290" s="24"/>
      <c r="L290" s="18">
        <f t="shared" ref="L290" si="107">SUM(L283:L289)</f>
        <v>0</v>
      </c>
    </row>
    <row r="291" spans="1:12" ht="17.25" customHeight="1" x14ac:dyDescent="0.3">
      <c r="A291" s="25">
        <f>A283</f>
        <v>3</v>
      </c>
      <c r="B291" s="12">
        <f>B283</f>
        <v>15</v>
      </c>
      <c r="C291" s="9" t="s">
        <v>24</v>
      </c>
      <c r="D291" s="6" t="s">
        <v>25</v>
      </c>
      <c r="E291" s="41"/>
      <c r="F291" s="42"/>
      <c r="G291" s="42"/>
      <c r="H291" s="42"/>
      <c r="I291" s="42"/>
      <c r="J291" s="42"/>
      <c r="K291" s="43"/>
      <c r="L291" s="42"/>
    </row>
    <row r="292" spans="1:12" ht="14.4" x14ac:dyDescent="0.3">
      <c r="A292" s="22"/>
      <c r="B292" s="14"/>
      <c r="C292" s="10"/>
      <c r="D292" s="6" t="s">
        <v>26</v>
      </c>
      <c r="E292" s="41"/>
      <c r="F292" s="42"/>
      <c r="G292" s="42"/>
      <c r="H292" s="42"/>
      <c r="I292" s="42"/>
      <c r="J292" s="42"/>
      <c r="K292" s="43"/>
      <c r="L292" s="42"/>
    </row>
    <row r="293" spans="1:12" ht="14.4" x14ac:dyDescent="0.3">
      <c r="A293" s="22"/>
      <c r="B293" s="14"/>
      <c r="C293" s="10"/>
      <c r="D293" s="6" t="s">
        <v>27</v>
      </c>
      <c r="E293" s="41"/>
      <c r="F293" s="42"/>
      <c r="G293" s="42"/>
      <c r="H293" s="42"/>
      <c r="I293" s="42"/>
      <c r="J293" s="42"/>
      <c r="K293" s="43"/>
      <c r="L293" s="42"/>
    </row>
    <row r="294" spans="1:12" ht="14.4" x14ac:dyDescent="0.3">
      <c r="A294" s="22"/>
      <c r="B294" s="14"/>
      <c r="C294" s="10"/>
      <c r="D294" s="6" t="s">
        <v>28</v>
      </c>
      <c r="E294" s="41"/>
      <c r="F294" s="42"/>
      <c r="G294" s="42"/>
      <c r="H294" s="42"/>
      <c r="I294" s="42"/>
      <c r="J294" s="42"/>
      <c r="K294" s="43"/>
      <c r="L294" s="42"/>
    </row>
    <row r="295" spans="1:12" ht="14.4" x14ac:dyDescent="0.3">
      <c r="A295" s="22"/>
      <c r="B295" s="14"/>
      <c r="C295" s="10"/>
      <c r="D295" s="6" t="s">
        <v>29</v>
      </c>
      <c r="E295" s="41"/>
      <c r="F295" s="42"/>
      <c r="G295" s="42"/>
      <c r="H295" s="42"/>
      <c r="I295" s="42"/>
      <c r="J295" s="42"/>
      <c r="K295" s="43"/>
      <c r="L295" s="42"/>
    </row>
    <row r="296" spans="1:12" ht="14.4" x14ac:dyDescent="0.3">
      <c r="A296" s="22"/>
      <c r="B296" s="14"/>
      <c r="C296" s="10"/>
      <c r="D296" s="6" t="s">
        <v>30</v>
      </c>
      <c r="E296" s="41"/>
      <c r="F296" s="42"/>
      <c r="G296" s="42"/>
      <c r="H296" s="42"/>
      <c r="I296" s="42"/>
      <c r="J296" s="42"/>
      <c r="K296" s="43"/>
      <c r="L296" s="42"/>
    </row>
    <row r="297" spans="1:12" ht="14.4" x14ac:dyDescent="0.3">
      <c r="A297" s="22"/>
      <c r="B297" s="14"/>
      <c r="C297" s="10"/>
      <c r="D297" s="6" t="s">
        <v>31</v>
      </c>
      <c r="E297" s="41"/>
      <c r="F297" s="42"/>
      <c r="G297" s="42"/>
      <c r="H297" s="42"/>
      <c r="I297" s="42"/>
      <c r="J297" s="42"/>
      <c r="K297" s="43"/>
      <c r="L297" s="42"/>
    </row>
    <row r="298" spans="1:12" ht="14.4" x14ac:dyDescent="0.3">
      <c r="A298" s="22"/>
      <c r="B298" s="14"/>
      <c r="C298" s="10"/>
      <c r="D298" s="5"/>
      <c r="E298" s="41"/>
      <c r="F298" s="42"/>
      <c r="G298" s="42"/>
      <c r="H298" s="42"/>
      <c r="I298" s="42"/>
      <c r="J298" s="42"/>
      <c r="K298" s="43"/>
      <c r="L298" s="42"/>
    </row>
    <row r="299" spans="1:12" ht="14.4" x14ac:dyDescent="0.3">
      <c r="A299" s="22"/>
      <c r="B299" s="14"/>
      <c r="C299" s="10"/>
      <c r="D299" s="5"/>
      <c r="E299" s="41"/>
      <c r="F299" s="42"/>
      <c r="G299" s="42"/>
      <c r="H299" s="42"/>
      <c r="I299" s="42"/>
      <c r="J299" s="42"/>
      <c r="K299" s="43"/>
      <c r="L299" s="42"/>
    </row>
    <row r="300" spans="1:12" ht="14.4" x14ac:dyDescent="0.3">
      <c r="A300" s="23"/>
      <c r="B300" s="16"/>
      <c r="C300" s="7"/>
      <c r="D300" s="17" t="s">
        <v>32</v>
      </c>
      <c r="E300" s="8"/>
      <c r="F300" s="18">
        <f>SUM(F291:F299)</f>
        <v>0</v>
      </c>
      <c r="G300" s="18">
        <f t="shared" ref="G300:J300" si="108">SUM(G291:G299)</f>
        <v>0</v>
      </c>
      <c r="H300" s="18">
        <f t="shared" si="108"/>
        <v>0</v>
      </c>
      <c r="I300" s="18">
        <f t="shared" si="108"/>
        <v>0</v>
      </c>
      <c r="J300" s="18">
        <f t="shared" si="108"/>
        <v>0</v>
      </c>
      <c r="K300" s="24"/>
      <c r="L300" s="18">
        <f t="shared" ref="L300" si="109">SUM(L291:L299)</f>
        <v>0</v>
      </c>
    </row>
    <row r="301" spans="1:12" ht="15" thickBot="1" x14ac:dyDescent="0.3">
      <c r="A301" s="28">
        <f>A283</f>
        <v>3</v>
      </c>
      <c r="B301" s="29">
        <f>B283</f>
        <v>15</v>
      </c>
      <c r="C301" s="56" t="s">
        <v>4</v>
      </c>
      <c r="D301" s="58"/>
      <c r="E301" s="30"/>
      <c r="F301" s="31">
        <f>F290+F300</f>
        <v>500</v>
      </c>
      <c r="G301" s="31">
        <f t="shared" ref="G301:J301" si="110">G290+G300</f>
        <v>17.14</v>
      </c>
      <c r="H301" s="31">
        <f t="shared" si="110"/>
        <v>19.680000000000003</v>
      </c>
      <c r="I301" s="31">
        <f t="shared" si="110"/>
        <v>67.430000000000007</v>
      </c>
      <c r="J301" s="31">
        <f t="shared" si="110"/>
        <v>567.59999999999991</v>
      </c>
      <c r="K301" s="31"/>
      <c r="L301" s="31">
        <f t="shared" ref="L301" si="111">L290+L300</f>
        <v>0</v>
      </c>
    </row>
    <row r="302" spans="1:12" ht="14.4" x14ac:dyDescent="0.3">
      <c r="A302" s="19">
        <v>4</v>
      </c>
      <c r="B302" s="20">
        <v>16</v>
      </c>
      <c r="C302" s="21" t="s">
        <v>20</v>
      </c>
      <c r="D302" s="51" t="s">
        <v>25</v>
      </c>
      <c r="E302" s="51"/>
      <c r="F302" s="51"/>
      <c r="G302" s="51"/>
      <c r="H302" s="51"/>
      <c r="I302" s="51"/>
      <c r="J302" s="51"/>
      <c r="K302" s="51"/>
      <c r="L302" s="39"/>
    </row>
    <row r="303" spans="1:12" ht="14.4" x14ac:dyDescent="0.3">
      <c r="A303" s="22"/>
      <c r="B303" s="14"/>
      <c r="C303" s="10"/>
      <c r="D303" s="51" t="s">
        <v>21</v>
      </c>
      <c r="E303" s="51" t="s">
        <v>58</v>
      </c>
      <c r="F303" s="51">
        <v>90</v>
      </c>
      <c r="G303" s="51">
        <v>8</v>
      </c>
      <c r="H303" s="51">
        <v>10</v>
      </c>
      <c r="I303" s="51">
        <v>6.2</v>
      </c>
      <c r="J303" s="51">
        <v>171.42</v>
      </c>
      <c r="K303" s="51">
        <v>91.01</v>
      </c>
      <c r="L303" s="42"/>
    </row>
    <row r="304" spans="1:12" ht="14.4" x14ac:dyDescent="0.3">
      <c r="A304" s="22"/>
      <c r="B304" s="14"/>
      <c r="C304" s="10"/>
      <c r="D304" s="51" t="s">
        <v>28</v>
      </c>
      <c r="E304" s="51" t="s">
        <v>49</v>
      </c>
      <c r="F304" s="51">
        <v>150</v>
      </c>
      <c r="G304" s="51">
        <v>4</v>
      </c>
      <c r="H304" s="51">
        <v>6</v>
      </c>
      <c r="I304" s="51">
        <v>19</v>
      </c>
      <c r="J304" s="51">
        <v>145</v>
      </c>
      <c r="K304" s="51">
        <v>252</v>
      </c>
      <c r="L304" s="42"/>
    </row>
    <row r="305" spans="1:12" ht="14.4" x14ac:dyDescent="0.3">
      <c r="A305" s="22"/>
      <c r="B305" s="14"/>
      <c r="C305" s="10"/>
      <c r="D305" s="51" t="s">
        <v>22</v>
      </c>
      <c r="E305" s="51" t="s">
        <v>74</v>
      </c>
      <c r="F305" s="51">
        <v>200</v>
      </c>
      <c r="G305" s="51">
        <v>1.39</v>
      </c>
      <c r="H305" s="51">
        <v>2.5499999999999998</v>
      </c>
      <c r="I305" s="51">
        <v>31.55</v>
      </c>
      <c r="J305" s="51">
        <v>138.43</v>
      </c>
      <c r="K305" s="51">
        <v>350.03</v>
      </c>
      <c r="L305" s="42"/>
    </row>
    <row r="306" spans="1:12" ht="14.4" x14ac:dyDescent="0.3">
      <c r="A306" s="22"/>
      <c r="B306" s="14"/>
      <c r="C306" s="10"/>
      <c r="D306" s="51" t="s">
        <v>23</v>
      </c>
      <c r="E306" s="51"/>
      <c r="F306" s="51"/>
      <c r="G306" s="51"/>
      <c r="H306" s="51"/>
      <c r="I306" s="51"/>
      <c r="J306" s="51"/>
      <c r="K306" s="51"/>
      <c r="L306" s="42"/>
    </row>
    <row r="307" spans="1:12" ht="14.4" x14ac:dyDescent="0.3">
      <c r="A307" s="22"/>
      <c r="B307" s="14"/>
      <c r="C307" s="10"/>
      <c r="D307" s="51" t="s">
        <v>23</v>
      </c>
      <c r="E307" s="51" t="s">
        <v>73</v>
      </c>
      <c r="F307" s="51">
        <v>60</v>
      </c>
      <c r="G307" s="51">
        <v>4.4000000000000004</v>
      </c>
      <c r="H307" s="51">
        <v>1.1100000000000001</v>
      </c>
      <c r="I307" s="51">
        <v>26.72</v>
      </c>
      <c r="J307" s="51">
        <v>34.159999999999997</v>
      </c>
      <c r="K307" s="51">
        <v>583.02</v>
      </c>
      <c r="L307" s="42"/>
    </row>
    <row r="308" spans="1:12" ht="14.4" x14ac:dyDescent="0.3">
      <c r="A308" s="22"/>
      <c r="B308" s="14"/>
      <c r="C308" s="10"/>
      <c r="D308" s="5"/>
      <c r="E308" s="41"/>
      <c r="F308" s="42"/>
      <c r="G308" s="42"/>
      <c r="H308" s="42"/>
      <c r="I308" s="42"/>
      <c r="J308" s="42"/>
      <c r="K308" s="43"/>
      <c r="L308" s="42"/>
    </row>
    <row r="309" spans="1:12" ht="14.4" x14ac:dyDescent="0.3">
      <c r="A309" s="22"/>
      <c r="B309" s="14"/>
      <c r="C309" s="10"/>
      <c r="D309" s="5"/>
      <c r="E309" s="41"/>
      <c r="F309" s="42"/>
      <c r="G309" s="42"/>
      <c r="H309" s="42"/>
      <c r="I309" s="42"/>
      <c r="J309" s="42"/>
      <c r="K309" s="43"/>
      <c r="L309" s="42"/>
    </row>
    <row r="310" spans="1:12" ht="15" thickBot="1" x14ac:dyDescent="0.35">
      <c r="A310" s="23"/>
      <c r="B310" s="16"/>
      <c r="C310" s="7"/>
      <c r="D310" s="17" t="s">
        <v>32</v>
      </c>
      <c r="E310" s="8"/>
      <c r="F310" s="18">
        <f>SUM(F302:F309)</f>
        <v>500</v>
      </c>
      <c r="G310" s="18">
        <f t="shared" ref="G310:J310" si="112">SUM(G302:G309)</f>
        <v>17.79</v>
      </c>
      <c r="H310" s="18">
        <f t="shared" si="112"/>
        <v>19.66</v>
      </c>
      <c r="I310" s="18">
        <f t="shared" si="112"/>
        <v>83.47</v>
      </c>
      <c r="J310" s="18">
        <f t="shared" si="112"/>
        <v>489.01</v>
      </c>
      <c r="K310" s="24"/>
      <c r="L310" s="18">
        <f t="shared" ref="L310" si="113">SUM(L302:L309)</f>
        <v>0</v>
      </c>
    </row>
    <row r="311" spans="1:12" ht="14.4" x14ac:dyDescent="0.3">
      <c r="A311" s="25">
        <f>A302</f>
        <v>4</v>
      </c>
      <c r="B311" s="12">
        <f>B302</f>
        <v>16</v>
      </c>
      <c r="C311" s="9" t="s">
        <v>24</v>
      </c>
      <c r="D311" s="6" t="s">
        <v>25</v>
      </c>
      <c r="E311" s="38"/>
      <c r="F311" s="39"/>
      <c r="G311" s="39"/>
      <c r="H311" s="39"/>
      <c r="I311" s="39"/>
      <c r="J311" s="39"/>
      <c r="K311" s="40"/>
      <c r="L311" s="42"/>
    </row>
    <row r="312" spans="1:12" ht="14.4" x14ac:dyDescent="0.3">
      <c r="A312" s="22"/>
      <c r="B312" s="14"/>
      <c r="C312" s="10"/>
      <c r="D312" s="6" t="s">
        <v>26</v>
      </c>
      <c r="E312" s="41"/>
      <c r="F312" s="42"/>
      <c r="G312" s="42"/>
      <c r="H312" s="42"/>
      <c r="I312" s="42"/>
      <c r="J312" s="42"/>
      <c r="K312" s="43"/>
      <c r="L312" s="42"/>
    </row>
    <row r="313" spans="1:12" ht="15.75" customHeight="1" x14ac:dyDescent="0.3">
      <c r="A313" s="22"/>
      <c r="B313" s="14"/>
      <c r="C313" s="10"/>
      <c r="D313" s="6" t="s">
        <v>27</v>
      </c>
      <c r="E313" s="41"/>
      <c r="F313" s="42"/>
      <c r="G313" s="42"/>
      <c r="H313" s="42"/>
      <c r="I313" s="42"/>
      <c r="J313" s="42"/>
      <c r="K313" s="43"/>
      <c r="L313" s="42"/>
    </row>
    <row r="314" spans="1:12" ht="14.4" x14ac:dyDescent="0.3">
      <c r="A314" s="22"/>
      <c r="B314" s="14"/>
      <c r="C314" s="10"/>
      <c r="D314" s="6" t="s">
        <v>28</v>
      </c>
      <c r="E314" s="41"/>
      <c r="F314" s="42"/>
      <c r="G314" s="42"/>
      <c r="H314" s="42"/>
      <c r="I314" s="42"/>
      <c r="J314" s="42"/>
      <c r="K314" s="43"/>
      <c r="L314" s="42"/>
    </row>
    <row r="315" spans="1:12" ht="14.4" x14ac:dyDescent="0.3">
      <c r="A315" s="22"/>
      <c r="B315" s="14"/>
      <c r="C315" s="10"/>
      <c r="D315" s="6" t="s">
        <v>29</v>
      </c>
      <c r="E315" s="41"/>
      <c r="F315" s="42"/>
      <c r="G315" s="42"/>
      <c r="H315" s="42"/>
      <c r="I315" s="42"/>
      <c r="J315" s="42"/>
      <c r="K315" s="43"/>
      <c r="L315" s="42"/>
    </row>
    <row r="316" spans="1:12" ht="14.4" x14ac:dyDescent="0.3">
      <c r="A316" s="22"/>
      <c r="B316" s="14"/>
      <c r="C316" s="10"/>
      <c r="D316" s="6" t="s">
        <v>30</v>
      </c>
      <c r="E316" s="41"/>
      <c r="F316" s="42"/>
      <c r="G316" s="42"/>
      <c r="H316" s="42"/>
      <c r="I316" s="42"/>
      <c r="J316" s="42"/>
      <c r="K316" s="43"/>
      <c r="L316" s="42"/>
    </row>
    <row r="317" spans="1:12" ht="14.4" x14ac:dyDescent="0.3">
      <c r="A317" s="22"/>
      <c r="B317" s="14"/>
      <c r="C317" s="10"/>
      <c r="D317" s="6" t="s">
        <v>31</v>
      </c>
      <c r="E317" s="41"/>
      <c r="F317" s="42"/>
      <c r="G317" s="42"/>
      <c r="H317" s="42"/>
      <c r="I317" s="42"/>
      <c r="J317" s="42"/>
      <c r="K317" s="43"/>
      <c r="L317" s="42"/>
    </row>
    <row r="318" spans="1:12" ht="14.4" x14ac:dyDescent="0.3">
      <c r="A318" s="22"/>
      <c r="B318" s="14"/>
      <c r="C318" s="10"/>
      <c r="D318" s="5"/>
      <c r="E318" s="41"/>
      <c r="F318" s="42"/>
      <c r="G318" s="42"/>
      <c r="H318" s="42"/>
      <c r="I318" s="42"/>
      <c r="J318" s="42"/>
      <c r="K318" s="43"/>
      <c r="L318" s="42"/>
    </row>
    <row r="319" spans="1:12" ht="14.4" x14ac:dyDescent="0.3">
      <c r="A319" s="22"/>
      <c r="B319" s="14"/>
      <c r="C319" s="10"/>
      <c r="D319" s="5"/>
      <c r="E319" s="41"/>
      <c r="F319" s="42"/>
      <c r="G319" s="42"/>
      <c r="H319" s="42"/>
      <c r="I319" s="42"/>
      <c r="J319" s="42"/>
      <c r="K319" s="43"/>
      <c r="L319" s="42"/>
    </row>
    <row r="320" spans="1:12" ht="14.4" x14ac:dyDescent="0.3">
      <c r="A320" s="23"/>
      <c r="B320" s="16"/>
      <c r="C320" s="7"/>
      <c r="D320" s="17" t="s">
        <v>32</v>
      </c>
      <c r="E320" s="8"/>
      <c r="F320" s="18">
        <f>SUM(F311:F319)</f>
        <v>0</v>
      </c>
      <c r="G320" s="18">
        <f t="shared" ref="G320:J320" si="114">SUM(G311:G319)</f>
        <v>0</v>
      </c>
      <c r="H320" s="18">
        <f t="shared" si="114"/>
        <v>0</v>
      </c>
      <c r="I320" s="18">
        <f t="shared" si="114"/>
        <v>0</v>
      </c>
      <c r="J320" s="18">
        <f t="shared" si="114"/>
        <v>0</v>
      </c>
      <c r="K320" s="24"/>
      <c r="L320" s="18">
        <f t="shared" ref="L320" si="115">SUM(L311:L319)</f>
        <v>0</v>
      </c>
    </row>
    <row r="321" spans="1:12" ht="15" thickBot="1" x14ac:dyDescent="0.3">
      <c r="A321" s="28">
        <f>A302</f>
        <v>4</v>
      </c>
      <c r="B321" s="29">
        <f>B302</f>
        <v>16</v>
      </c>
      <c r="C321" s="56" t="s">
        <v>4</v>
      </c>
      <c r="D321" s="58"/>
      <c r="E321" s="30"/>
      <c r="F321" s="31">
        <f>F310+F320</f>
        <v>500</v>
      </c>
      <c r="G321" s="31">
        <f t="shared" ref="G321:J321" si="116">G310+G320</f>
        <v>17.79</v>
      </c>
      <c r="H321" s="31">
        <f t="shared" si="116"/>
        <v>19.66</v>
      </c>
      <c r="I321" s="31">
        <f t="shared" si="116"/>
        <v>83.47</v>
      </c>
      <c r="J321" s="31">
        <f t="shared" si="116"/>
        <v>489.01</v>
      </c>
      <c r="K321" s="31"/>
      <c r="L321" s="31">
        <f t="shared" ref="L321" si="117">L310+L320</f>
        <v>0</v>
      </c>
    </row>
    <row r="322" spans="1:12" ht="14.4" x14ac:dyDescent="0.3">
      <c r="A322" s="13">
        <v>4</v>
      </c>
      <c r="B322" s="14">
        <v>17</v>
      </c>
      <c r="C322" s="21" t="s">
        <v>20</v>
      </c>
      <c r="D322" s="51" t="s">
        <v>25</v>
      </c>
      <c r="E322" s="51"/>
      <c r="F322" s="51"/>
      <c r="G322" s="51"/>
      <c r="H322" s="51"/>
      <c r="I322" s="51"/>
      <c r="J322" s="51"/>
      <c r="K322" s="51"/>
      <c r="L322" s="39"/>
    </row>
    <row r="323" spans="1:12" ht="14.4" x14ac:dyDescent="0.3">
      <c r="A323" s="13"/>
      <c r="B323" s="14"/>
      <c r="C323" s="10"/>
      <c r="D323" s="51" t="s">
        <v>21</v>
      </c>
      <c r="E323" s="51" t="s">
        <v>59</v>
      </c>
      <c r="F323" s="51">
        <v>90</v>
      </c>
      <c r="G323" s="51">
        <v>6.4</v>
      </c>
      <c r="H323" s="51">
        <v>4.03</v>
      </c>
      <c r="I323" s="51">
        <v>31.94</v>
      </c>
      <c r="J323" s="51">
        <v>162.19999999999999</v>
      </c>
      <c r="K323" s="51">
        <v>253</v>
      </c>
      <c r="L323" s="42"/>
    </row>
    <row r="324" spans="1:12" ht="14.4" x14ac:dyDescent="0.3">
      <c r="A324" s="13"/>
      <c r="B324" s="14"/>
      <c r="C324" s="10"/>
      <c r="D324" s="51" t="s">
        <v>28</v>
      </c>
      <c r="E324" s="51" t="s">
        <v>60</v>
      </c>
      <c r="F324" s="51">
        <v>150</v>
      </c>
      <c r="G324" s="51">
        <v>3.48</v>
      </c>
      <c r="H324" s="51">
        <v>3</v>
      </c>
      <c r="I324" s="51"/>
      <c r="J324" s="51">
        <v>53.75</v>
      </c>
      <c r="K324" s="51">
        <v>968</v>
      </c>
      <c r="L324" s="42"/>
    </row>
    <row r="325" spans="1:12" ht="14.4" x14ac:dyDescent="0.3">
      <c r="A325" s="13"/>
      <c r="B325" s="14"/>
      <c r="C325" s="10"/>
      <c r="D325" s="51" t="s">
        <v>22</v>
      </c>
      <c r="E325" s="51" t="s">
        <v>45</v>
      </c>
      <c r="F325" s="51">
        <v>200</v>
      </c>
      <c r="G325" s="51">
        <v>2.88</v>
      </c>
      <c r="H325" s="51">
        <v>8.6999999999999993</v>
      </c>
      <c r="I325" s="51">
        <v>27</v>
      </c>
      <c r="J325" s="51">
        <v>196.2</v>
      </c>
      <c r="K325" s="51">
        <v>346</v>
      </c>
      <c r="L325" s="42"/>
    </row>
    <row r="326" spans="1:12" ht="14.4" x14ac:dyDescent="0.3">
      <c r="A326" s="13"/>
      <c r="B326" s="14"/>
      <c r="C326" s="10"/>
      <c r="D326" s="51" t="s">
        <v>23</v>
      </c>
      <c r="E326" s="51" t="s">
        <v>38</v>
      </c>
      <c r="F326" s="51">
        <v>40</v>
      </c>
      <c r="G326" s="51">
        <v>3.08</v>
      </c>
      <c r="H326" s="51">
        <v>1.2</v>
      </c>
      <c r="I326" s="51">
        <v>20.04</v>
      </c>
      <c r="J326" s="51">
        <v>103.6</v>
      </c>
      <c r="K326" s="51">
        <v>663</v>
      </c>
      <c r="L326" s="42"/>
    </row>
    <row r="327" spans="1:12" ht="14.4" x14ac:dyDescent="0.3">
      <c r="A327" s="13"/>
      <c r="B327" s="14"/>
      <c r="C327" s="10"/>
      <c r="D327" s="51" t="s">
        <v>23</v>
      </c>
      <c r="E327" s="51" t="s">
        <v>44</v>
      </c>
      <c r="F327" s="51">
        <v>20</v>
      </c>
      <c r="G327" s="51">
        <v>1.32</v>
      </c>
      <c r="H327" s="51">
        <v>0.24</v>
      </c>
      <c r="I327" s="51">
        <v>6.68</v>
      </c>
      <c r="J327" s="51">
        <v>34.159999999999997</v>
      </c>
      <c r="K327" s="51">
        <v>583.02</v>
      </c>
      <c r="L327" s="42"/>
    </row>
    <row r="328" spans="1:12" ht="14.4" x14ac:dyDescent="0.3">
      <c r="A328" s="13"/>
      <c r="B328" s="14"/>
      <c r="C328" s="10"/>
      <c r="D328" s="51"/>
      <c r="E328" s="51"/>
      <c r="F328" s="51"/>
      <c r="G328" s="51"/>
      <c r="H328" s="51"/>
      <c r="I328" s="51"/>
      <c r="J328" s="51"/>
      <c r="K328" s="51"/>
      <c r="L328" s="42"/>
    </row>
    <row r="329" spans="1:12" ht="14.4" x14ac:dyDescent="0.3">
      <c r="A329" s="13"/>
      <c r="B329" s="14"/>
      <c r="C329" s="10"/>
      <c r="D329" s="5"/>
      <c r="E329" s="41"/>
      <c r="F329" s="42"/>
      <c r="G329" s="42"/>
      <c r="H329" s="42"/>
      <c r="I329" s="42"/>
      <c r="J329" s="42"/>
      <c r="K329" s="43"/>
      <c r="L329" s="42"/>
    </row>
    <row r="330" spans="1:12" ht="14.4" x14ac:dyDescent="0.3">
      <c r="A330" s="15"/>
      <c r="B330" s="16"/>
      <c r="C330" s="7"/>
      <c r="D330" s="17" t="s">
        <v>32</v>
      </c>
      <c r="E330" s="8"/>
      <c r="F330" s="18">
        <f>SUM(F322:F329)</f>
        <v>500</v>
      </c>
      <c r="G330" s="18">
        <f t="shared" ref="G330:J330" si="118">SUM(G322:G329)</f>
        <v>17.16</v>
      </c>
      <c r="H330" s="18">
        <f t="shared" si="118"/>
        <v>17.169999999999998</v>
      </c>
      <c r="I330" s="18">
        <f t="shared" si="118"/>
        <v>85.66</v>
      </c>
      <c r="J330" s="18">
        <f t="shared" si="118"/>
        <v>549.91</v>
      </c>
      <c r="K330" s="24"/>
      <c r="L330" s="18">
        <f t="shared" ref="L330" si="119">SUM(L322:L329)</f>
        <v>0</v>
      </c>
    </row>
    <row r="331" spans="1:12" ht="14.4" x14ac:dyDescent="0.3">
      <c r="A331" s="12">
        <f>A322</f>
        <v>4</v>
      </c>
      <c r="B331" s="12">
        <f>B322</f>
        <v>17</v>
      </c>
      <c r="C331" s="9" t="s">
        <v>24</v>
      </c>
      <c r="D331" s="6" t="s">
        <v>25</v>
      </c>
      <c r="E331" s="41"/>
      <c r="F331" s="42"/>
      <c r="G331" s="42"/>
      <c r="H331" s="42"/>
      <c r="I331" s="42"/>
      <c r="J331" s="42"/>
      <c r="K331" s="43"/>
      <c r="L331" s="42"/>
    </row>
    <row r="332" spans="1:12" ht="14.4" x14ac:dyDescent="0.3">
      <c r="A332" s="13"/>
      <c r="B332" s="14"/>
      <c r="C332" s="10"/>
      <c r="D332" s="6" t="s">
        <v>26</v>
      </c>
      <c r="E332" s="41"/>
      <c r="F332" s="42"/>
      <c r="G332" s="42"/>
      <c r="H332" s="42"/>
      <c r="I332" s="42"/>
      <c r="J332" s="42"/>
      <c r="K332" s="43"/>
      <c r="L332" s="42"/>
    </row>
    <row r="333" spans="1:12" ht="14.4" x14ac:dyDescent="0.3">
      <c r="A333" s="13"/>
      <c r="B333" s="14"/>
      <c r="C333" s="10"/>
      <c r="D333" s="6" t="s">
        <v>27</v>
      </c>
      <c r="E333" s="41"/>
      <c r="F333" s="42"/>
      <c r="G333" s="42"/>
      <c r="H333" s="42"/>
      <c r="I333" s="42"/>
      <c r="J333" s="42"/>
      <c r="K333" s="43"/>
      <c r="L333" s="42"/>
    </row>
    <row r="334" spans="1:12" ht="14.4" x14ac:dyDescent="0.3">
      <c r="A334" s="13"/>
      <c r="B334" s="14"/>
      <c r="C334" s="10"/>
      <c r="D334" s="6" t="s">
        <v>28</v>
      </c>
      <c r="E334" s="41"/>
      <c r="F334" s="42"/>
      <c r="G334" s="42"/>
      <c r="H334" s="42"/>
      <c r="I334" s="42"/>
      <c r="J334" s="42"/>
      <c r="K334" s="43"/>
      <c r="L334" s="42"/>
    </row>
    <row r="335" spans="1:12" ht="14.4" x14ac:dyDescent="0.3">
      <c r="A335" s="13"/>
      <c r="B335" s="14"/>
      <c r="C335" s="10"/>
      <c r="D335" s="6" t="s">
        <v>29</v>
      </c>
      <c r="E335" s="41"/>
      <c r="F335" s="42"/>
      <c r="G335" s="42"/>
      <c r="H335" s="42"/>
      <c r="I335" s="42"/>
      <c r="J335" s="42"/>
      <c r="K335" s="43"/>
      <c r="L335" s="42"/>
    </row>
    <row r="336" spans="1:12" ht="14.4" x14ac:dyDescent="0.3">
      <c r="A336" s="13"/>
      <c r="B336" s="14"/>
      <c r="C336" s="10"/>
      <c r="D336" s="6" t="s">
        <v>30</v>
      </c>
      <c r="E336" s="41"/>
      <c r="F336" s="42"/>
      <c r="G336" s="42"/>
      <c r="H336" s="42"/>
      <c r="I336" s="42"/>
      <c r="J336" s="42"/>
      <c r="K336" s="43"/>
      <c r="L336" s="42"/>
    </row>
    <row r="337" spans="1:12" ht="14.4" x14ac:dyDescent="0.3">
      <c r="A337" s="13"/>
      <c r="B337" s="14"/>
      <c r="C337" s="10"/>
      <c r="D337" s="6" t="s">
        <v>31</v>
      </c>
      <c r="E337" s="41"/>
      <c r="F337" s="42"/>
      <c r="G337" s="42"/>
      <c r="H337" s="42"/>
      <c r="I337" s="42"/>
      <c r="J337" s="42"/>
      <c r="K337" s="43"/>
      <c r="L337" s="42"/>
    </row>
    <row r="338" spans="1:12" ht="14.4" x14ac:dyDescent="0.3">
      <c r="A338" s="13"/>
      <c r="B338" s="14"/>
      <c r="C338" s="10"/>
      <c r="D338" s="5"/>
      <c r="E338" s="41"/>
      <c r="F338" s="42"/>
      <c r="G338" s="42"/>
      <c r="H338" s="42"/>
      <c r="I338" s="42"/>
      <c r="J338" s="42"/>
      <c r="K338" s="43"/>
      <c r="L338" s="42"/>
    </row>
    <row r="339" spans="1:12" ht="14.4" x14ac:dyDescent="0.3">
      <c r="A339" s="13"/>
      <c r="B339" s="14"/>
      <c r="C339" s="10"/>
      <c r="D339" s="5"/>
      <c r="E339" s="41"/>
      <c r="F339" s="42"/>
      <c r="G339" s="42"/>
      <c r="H339" s="42"/>
      <c r="I339" s="42"/>
      <c r="J339" s="42"/>
      <c r="K339" s="43"/>
      <c r="L339" s="42"/>
    </row>
    <row r="340" spans="1:12" ht="14.4" x14ac:dyDescent="0.3">
      <c r="A340" s="15"/>
      <c r="B340" s="16"/>
      <c r="C340" s="7"/>
      <c r="D340" s="17" t="s">
        <v>32</v>
      </c>
      <c r="E340" s="8"/>
      <c r="F340" s="18">
        <f>SUM(F331:F339)</f>
        <v>0</v>
      </c>
      <c r="G340" s="18">
        <f t="shared" ref="G340:J340" si="120">SUM(G331:G339)</f>
        <v>0</v>
      </c>
      <c r="H340" s="18">
        <f t="shared" si="120"/>
        <v>0</v>
      </c>
      <c r="I340" s="18">
        <f t="shared" si="120"/>
        <v>0</v>
      </c>
      <c r="J340" s="18">
        <f t="shared" si="120"/>
        <v>0</v>
      </c>
      <c r="K340" s="24"/>
      <c r="L340" s="18">
        <f t="shared" ref="L340" si="121">SUM(L331:L339)</f>
        <v>0</v>
      </c>
    </row>
    <row r="341" spans="1:12" ht="15" thickBot="1" x14ac:dyDescent="0.3">
      <c r="A341" s="32">
        <f>A322</f>
        <v>4</v>
      </c>
      <c r="B341" s="32">
        <f>B322</f>
        <v>17</v>
      </c>
      <c r="C341" s="56" t="s">
        <v>4</v>
      </c>
      <c r="D341" s="58"/>
      <c r="E341" s="30"/>
      <c r="F341" s="31">
        <f>F330+F340</f>
        <v>500</v>
      </c>
      <c r="G341" s="31">
        <f t="shared" ref="G341:J341" si="122">G330+G340</f>
        <v>17.16</v>
      </c>
      <c r="H341" s="31">
        <f t="shared" si="122"/>
        <v>17.169999999999998</v>
      </c>
      <c r="I341" s="31">
        <f t="shared" si="122"/>
        <v>85.66</v>
      </c>
      <c r="J341" s="31">
        <f t="shared" si="122"/>
        <v>549.91</v>
      </c>
      <c r="K341" s="31"/>
      <c r="L341" s="31">
        <f t="shared" ref="L341" si="123">L330+L340</f>
        <v>0</v>
      </c>
    </row>
    <row r="342" spans="1:12" ht="14.4" x14ac:dyDescent="0.3">
      <c r="A342" s="19">
        <v>4</v>
      </c>
      <c r="B342" s="20">
        <v>18</v>
      </c>
      <c r="C342" s="21" t="s">
        <v>20</v>
      </c>
      <c r="D342" s="51" t="s">
        <v>25</v>
      </c>
      <c r="E342" s="51"/>
      <c r="F342" s="51"/>
      <c r="G342" s="51"/>
      <c r="H342" s="51"/>
      <c r="I342" s="51"/>
      <c r="J342" s="51"/>
      <c r="K342" s="51"/>
      <c r="L342" s="39"/>
    </row>
    <row r="343" spans="1:12" ht="14.4" x14ac:dyDescent="0.3">
      <c r="A343" s="22"/>
      <c r="B343" s="14"/>
      <c r="C343" s="10"/>
      <c r="D343" s="51" t="s">
        <v>21</v>
      </c>
      <c r="E343" s="51" t="s">
        <v>75</v>
      </c>
      <c r="F343" s="51">
        <v>240</v>
      </c>
      <c r="G343" s="51">
        <v>9.8000000000000007</v>
      </c>
      <c r="H343" s="51">
        <v>13.73</v>
      </c>
      <c r="I343" s="51">
        <v>39.090000000000003</v>
      </c>
      <c r="J343" s="51">
        <v>374.38</v>
      </c>
      <c r="K343" s="51">
        <v>305</v>
      </c>
      <c r="L343" s="42"/>
    </row>
    <row r="344" spans="1:12" ht="14.4" x14ac:dyDescent="0.3">
      <c r="A344" s="22"/>
      <c r="B344" s="14"/>
      <c r="C344" s="10"/>
      <c r="D344" s="51" t="s">
        <v>28</v>
      </c>
      <c r="E344" s="51"/>
      <c r="F344" s="51"/>
      <c r="G344" s="51"/>
      <c r="H344" s="51"/>
      <c r="I344" s="51"/>
      <c r="J344" s="51"/>
      <c r="K344" s="51"/>
      <c r="L344" s="42"/>
    </row>
    <row r="345" spans="1:12" ht="14.4" x14ac:dyDescent="0.3">
      <c r="A345" s="22"/>
      <c r="B345" s="14"/>
      <c r="C345" s="10"/>
      <c r="D345" s="51" t="s">
        <v>22</v>
      </c>
      <c r="E345" s="51" t="s">
        <v>52</v>
      </c>
      <c r="F345" s="51">
        <v>200</v>
      </c>
      <c r="G345" s="51">
        <v>4.0599999999999996</v>
      </c>
      <c r="H345" s="51">
        <v>3.78</v>
      </c>
      <c r="I345" s="51">
        <v>15.46</v>
      </c>
      <c r="J345" s="51">
        <v>112.6</v>
      </c>
      <c r="K345" s="51">
        <v>340.01</v>
      </c>
      <c r="L345" s="42"/>
    </row>
    <row r="346" spans="1:12" ht="14.4" x14ac:dyDescent="0.3">
      <c r="A346" s="22"/>
      <c r="B346" s="14"/>
      <c r="C346" s="10"/>
      <c r="D346" s="51" t="s">
        <v>23</v>
      </c>
      <c r="E346" s="51"/>
      <c r="F346" s="51"/>
      <c r="G346" s="51"/>
      <c r="H346" s="51"/>
      <c r="I346" s="51"/>
      <c r="J346" s="51"/>
      <c r="K346" s="51"/>
      <c r="L346" s="42"/>
    </row>
    <row r="347" spans="1:12" ht="14.4" x14ac:dyDescent="0.3">
      <c r="A347" s="22"/>
      <c r="B347" s="14"/>
      <c r="C347" s="10"/>
      <c r="D347" s="51" t="s">
        <v>23</v>
      </c>
      <c r="E347" s="51" t="s">
        <v>76</v>
      </c>
      <c r="F347" s="51">
        <v>72</v>
      </c>
      <c r="G347" s="51">
        <v>4.4000000000000004</v>
      </c>
      <c r="H347" s="51">
        <v>1.1100000000000001</v>
      </c>
      <c r="I347" s="51">
        <v>26.72</v>
      </c>
      <c r="J347" s="51">
        <v>34.159999999999997</v>
      </c>
      <c r="K347" s="51">
        <v>583.02</v>
      </c>
      <c r="L347" s="42"/>
    </row>
    <row r="348" spans="1:12" ht="14.4" x14ac:dyDescent="0.3">
      <c r="A348" s="22"/>
      <c r="B348" s="14"/>
      <c r="C348" s="10"/>
      <c r="D348" s="51"/>
      <c r="E348" s="51"/>
      <c r="F348" s="51"/>
      <c r="G348" s="51"/>
      <c r="H348" s="51"/>
      <c r="I348" s="51"/>
      <c r="J348" s="51"/>
      <c r="K348" s="51"/>
      <c r="L348" s="42"/>
    </row>
    <row r="349" spans="1:12" ht="15" thickBot="1" x14ac:dyDescent="0.35">
      <c r="A349" s="23"/>
      <c r="B349" s="16"/>
      <c r="C349" s="7"/>
      <c r="D349" s="17" t="s">
        <v>32</v>
      </c>
      <c r="E349" s="8"/>
      <c r="F349" s="18">
        <f>SUM(F342:F348)</f>
        <v>512</v>
      </c>
      <c r="G349" s="18">
        <f t="shared" ref="G349:J349" si="124">SUM(G342:G348)</f>
        <v>18.259999999999998</v>
      </c>
      <c r="H349" s="18">
        <f t="shared" si="124"/>
        <v>18.62</v>
      </c>
      <c r="I349" s="18">
        <f t="shared" si="124"/>
        <v>81.27000000000001</v>
      </c>
      <c r="J349" s="18">
        <f t="shared" si="124"/>
        <v>521.14</v>
      </c>
      <c r="K349" s="24"/>
      <c r="L349" s="18">
        <f t="shared" ref="L349" si="125">SUM(L342:L348)</f>
        <v>0</v>
      </c>
    </row>
    <row r="350" spans="1:12" ht="14.4" x14ac:dyDescent="0.3">
      <c r="A350" s="25">
        <f>A342</f>
        <v>4</v>
      </c>
      <c r="B350" s="12">
        <f>B342</f>
        <v>18</v>
      </c>
      <c r="C350" s="9" t="s">
        <v>24</v>
      </c>
      <c r="D350" s="6" t="s">
        <v>25</v>
      </c>
      <c r="E350" s="38"/>
      <c r="F350" s="39"/>
      <c r="G350" s="39"/>
      <c r="H350" s="39"/>
      <c r="I350" s="39"/>
      <c r="J350" s="39"/>
      <c r="K350" s="40"/>
      <c r="L350" s="42"/>
    </row>
    <row r="351" spans="1:12" ht="14.4" x14ac:dyDescent="0.3">
      <c r="A351" s="22"/>
      <c r="B351" s="14"/>
      <c r="C351" s="10"/>
      <c r="D351" s="6" t="s">
        <v>26</v>
      </c>
      <c r="E351" s="41"/>
      <c r="F351" s="42"/>
      <c r="G351" s="42"/>
      <c r="H351" s="42"/>
      <c r="I351" s="42"/>
      <c r="J351" s="42"/>
      <c r="K351" s="43"/>
      <c r="L351" s="42"/>
    </row>
    <row r="352" spans="1:12" ht="14.4" x14ac:dyDescent="0.3">
      <c r="A352" s="22"/>
      <c r="B352" s="14"/>
      <c r="C352" s="10"/>
      <c r="D352" s="6" t="s">
        <v>27</v>
      </c>
      <c r="E352" s="41"/>
      <c r="F352" s="42"/>
      <c r="G352" s="42"/>
      <c r="H352" s="42"/>
      <c r="I352" s="42"/>
      <c r="J352" s="42"/>
      <c r="K352" s="43"/>
      <c r="L352" s="42"/>
    </row>
    <row r="353" spans="1:12" ht="14.4" x14ac:dyDescent="0.3">
      <c r="A353" s="22"/>
      <c r="B353" s="14"/>
      <c r="C353" s="10"/>
      <c r="D353" s="6" t="s">
        <v>28</v>
      </c>
      <c r="E353" s="41"/>
      <c r="F353" s="42"/>
      <c r="G353" s="42"/>
      <c r="H353" s="42"/>
      <c r="I353" s="42"/>
      <c r="J353" s="42"/>
      <c r="K353" s="43"/>
      <c r="L353" s="42"/>
    </row>
    <row r="354" spans="1:12" ht="14.4" x14ac:dyDescent="0.3">
      <c r="A354" s="22"/>
      <c r="B354" s="14"/>
      <c r="C354" s="10"/>
      <c r="D354" s="6" t="s">
        <v>29</v>
      </c>
      <c r="E354" s="41"/>
      <c r="F354" s="42"/>
      <c r="G354" s="42"/>
      <c r="H354" s="42"/>
      <c r="I354" s="42"/>
      <c r="J354" s="42"/>
      <c r="K354" s="43"/>
      <c r="L354" s="42"/>
    </row>
    <row r="355" spans="1:12" ht="14.4" x14ac:dyDescent="0.3">
      <c r="A355" s="22"/>
      <c r="B355" s="14"/>
      <c r="C355" s="10"/>
      <c r="D355" s="6" t="s">
        <v>30</v>
      </c>
      <c r="E355" s="41"/>
      <c r="F355" s="42"/>
      <c r="G355" s="42"/>
      <c r="H355" s="42"/>
      <c r="I355" s="42"/>
      <c r="J355" s="42"/>
      <c r="K355" s="43"/>
      <c r="L355" s="42"/>
    </row>
    <row r="356" spans="1:12" ht="14.4" x14ac:dyDescent="0.3">
      <c r="A356" s="22"/>
      <c r="B356" s="14"/>
      <c r="C356" s="10"/>
      <c r="D356" s="6" t="s">
        <v>31</v>
      </c>
      <c r="E356" s="41"/>
      <c r="F356" s="42"/>
      <c r="G356" s="42"/>
      <c r="H356" s="42"/>
      <c r="I356" s="42"/>
      <c r="J356" s="42"/>
      <c r="K356" s="43"/>
      <c r="L356" s="42"/>
    </row>
    <row r="357" spans="1:12" ht="14.4" x14ac:dyDescent="0.3">
      <c r="A357" s="22"/>
      <c r="B357" s="14"/>
      <c r="C357" s="10"/>
      <c r="D357" s="5"/>
      <c r="E357" s="41"/>
      <c r="F357" s="42"/>
      <c r="G357" s="42"/>
      <c r="H357" s="42"/>
      <c r="I357" s="42"/>
      <c r="J357" s="42"/>
      <c r="K357" s="43"/>
      <c r="L357" s="42"/>
    </row>
    <row r="358" spans="1:12" ht="14.4" x14ac:dyDescent="0.3">
      <c r="A358" s="22"/>
      <c r="B358" s="14"/>
      <c r="C358" s="10"/>
      <c r="D358" s="5"/>
      <c r="E358" s="41"/>
      <c r="F358" s="42"/>
      <c r="G358" s="42"/>
      <c r="H358" s="42"/>
      <c r="I358" s="42"/>
      <c r="J358" s="42"/>
      <c r="K358" s="43"/>
      <c r="L358" s="42"/>
    </row>
    <row r="359" spans="1:12" ht="14.4" x14ac:dyDescent="0.3">
      <c r="A359" s="23"/>
      <c r="B359" s="16"/>
      <c r="C359" s="7"/>
      <c r="D359" s="17" t="s">
        <v>32</v>
      </c>
      <c r="E359" s="8"/>
      <c r="F359" s="18">
        <f>SUM(F350:F358)</f>
        <v>0</v>
      </c>
      <c r="G359" s="18">
        <f t="shared" ref="G359:J359" si="126">SUM(G350:G358)</f>
        <v>0</v>
      </c>
      <c r="H359" s="18">
        <f t="shared" si="126"/>
        <v>0</v>
      </c>
      <c r="I359" s="18">
        <f t="shared" si="126"/>
        <v>0</v>
      </c>
      <c r="J359" s="18">
        <f t="shared" si="126"/>
        <v>0</v>
      </c>
      <c r="K359" s="24"/>
      <c r="L359" s="18">
        <f t="shared" ref="L359" si="127">SUM(L350:L358)</f>
        <v>0</v>
      </c>
    </row>
    <row r="360" spans="1:12" ht="15" thickBot="1" x14ac:dyDescent="0.3">
      <c r="A360" s="28">
        <f>A342</f>
        <v>4</v>
      </c>
      <c r="B360" s="29">
        <f>B342</f>
        <v>18</v>
      </c>
      <c r="C360" s="56" t="s">
        <v>4</v>
      </c>
      <c r="D360" s="58"/>
      <c r="E360" s="30"/>
      <c r="F360" s="31">
        <f>F349+F359</f>
        <v>512</v>
      </c>
      <c r="G360" s="31">
        <f t="shared" ref="G360:J360" si="128">G349+G359</f>
        <v>18.259999999999998</v>
      </c>
      <c r="H360" s="31">
        <f t="shared" si="128"/>
        <v>18.62</v>
      </c>
      <c r="I360" s="31">
        <f t="shared" si="128"/>
        <v>81.27000000000001</v>
      </c>
      <c r="J360" s="31">
        <f t="shared" si="128"/>
        <v>521.14</v>
      </c>
      <c r="K360" s="31"/>
      <c r="L360" s="31">
        <f t="shared" ref="L360" si="129">L349+L359</f>
        <v>0</v>
      </c>
    </row>
    <row r="361" spans="1:12" ht="21" customHeight="1" x14ac:dyDescent="0.3">
      <c r="A361" s="19">
        <v>4</v>
      </c>
      <c r="B361" s="20">
        <v>19</v>
      </c>
      <c r="C361" s="21" t="s">
        <v>20</v>
      </c>
      <c r="D361" s="51" t="s">
        <v>25</v>
      </c>
      <c r="E361" s="51"/>
      <c r="F361" s="51"/>
      <c r="G361" s="51"/>
      <c r="H361" s="51"/>
      <c r="I361" s="51"/>
      <c r="J361" s="51"/>
      <c r="K361" s="51"/>
      <c r="L361" s="39"/>
    </row>
    <row r="362" spans="1:12" ht="14.4" x14ac:dyDescent="0.3">
      <c r="A362" s="22"/>
      <c r="B362" s="14"/>
      <c r="C362" s="10"/>
      <c r="D362" s="51" t="s">
        <v>21</v>
      </c>
      <c r="E362" s="51" t="s">
        <v>77</v>
      </c>
      <c r="F362" s="51">
        <v>90</v>
      </c>
      <c r="G362" s="51">
        <v>10.27</v>
      </c>
      <c r="H362" s="51">
        <v>5.48</v>
      </c>
      <c r="I362" s="51">
        <v>5.07</v>
      </c>
      <c r="J362" s="51">
        <v>120.74</v>
      </c>
      <c r="K362" s="51">
        <v>139</v>
      </c>
      <c r="L362" s="42"/>
    </row>
    <row r="363" spans="1:12" ht="14.4" x14ac:dyDescent="0.3">
      <c r="A363" s="22"/>
      <c r="B363" s="14"/>
      <c r="C363" s="10"/>
      <c r="D363" s="51" t="s">
        <v>28</v>
      </c>
      <c r="E363" s="51" t="s">
        <v>78</v>
      </c>
      <c r="F363" s="51">
        <v>150</v>
      </c>
      <c r="G363" s="51">
        <v>4.83</v>
      </c>
      <c r="H363" s="51">
        <v>11.91</v>
      </c>
      <c r="I363" s="51">
        <v>28.29</v>
      </c>
      <c r="J363" s="51">
        <v>199.73</v>
      </c>
      <c r="K363" s="51">
        <v>252</v>
      </c>
      <c r="L363" s="42"/>
    </row>
    <row r="364" spans="1:12" ht="14.4" x14ac:dyDescent="0.3">
      <c r="A364" s="22"/>
      <c r="B364" s="14"/>
      <c r="C364" s="10"/>
      <c r="D364" s="51" t="s">
        <v>22</v>
      </c>
      <c r="E364" s="51" t="s">
        <v>39</v>
      </c>
      <c r="F364" s="51">
        <v>205</v>
      </c>
      <c r="G364" s="51">
        <v>0.24</v>
      </c>
      <c r="H364" s="51">
        <v>0.06</v>
      </c>
      <c r="I364" s="51">
        <v>10.51</v>
      </c>
      <c r="J364" s="51">
        <v>43.13</v>
      </c>
      <c r="K364" s="51">
        <v>347</v>
      </c>
      <c r="L364" s="42"/>
    </row>
    <row r="365" spans="1:12" ht="14.4" x14ac:dyDescent="0.3">
      <c r="A365" s="22"/>
      <c r="B365" s="14"/>
      <c r="C365" s="10"/>
      <c r="D365" s="51" t="s">
        <v>23</v>
      </c>
      <c r="E365" s="51" t="s">
        <v>38</v>
      </c>
      <c r="F365" s="51">
        <v>40</v>
      </c>
      <c r="G365" s="51">
        <v>3.08</v>
      </c>
      <c r="H365" s="51">
        <v>1.2</v>
      </c>
      <c r="I365" s="51">
        <v>20.04</v>
      </c>
      <c r="J365" s="51">
        <v>103.6</v>
      </c>
      <c r="K365" s="51">
        <v>588</v>
      </c>
      <c r="L365" s="42"/>
    </row>
    <row r="366" spans="1:12" ht="14.4" x14ac:dyDescent="0.3">
      <c r="A366" s="22"/>
      <c r="B366" s="14"/>
      <c r="C366" s="10"/>
      <c r="D366" s="51" t="s">
        <v>23</v>
      </c>
      <c r="E366" s="51" t="s">
        <v>44</v>
      </c>
      <c r="F366" s="51">
        <v>20</v>
      </c>
      <c r="G366" s="51">
        <v>1.32</v>
      </c>
      <c r="H366" s="51">
        <v>0.25</v>
      </c>
      <c r="I366" s="51">
        <v>6.68</v>
      </c>
      <c r="J366" s="51">
        <v>34</v>
      </c>
      <c r="K366" s="51">
        <v>583.02</v>
      </c>
      <c r="L366" s="42"/>
    </row>
    <row r="367" spans="1:12" ht="14.4" x14ac:dyDescent="0.3">
      <c r="A367" s="22"/>
      <c r="B367" s="14"/>
      <c r="C367" s="10"/>
      <c r="D367" s="51"/>
      <c r="E367" s="51"/>
      <c r="F367" s="51"/>
      <c r="G367" s="51"/>
      <c r="H367" s="51"/>
      <c r="I367" s="51"/>
      <c r="J367" s="51"/>
      <c r="K367" s="51"/>
      <c r="L367" s="42"/>
    </row>
    <row r="368" spans="1:12" ht="14.4" x14ac:dyDescent="0.3">
      <c r="A368" s="22"/>
      <c r="B368" s="14"/>
      <c r="C368" s="10"/>
      <c r="D368" s="6"/>
      <c r="E368" s="51"/>
      <c r="F368" s="42"/>
      <c r="G368" s="42"/>
      <c r="H368" s="42"/>
      <c r="I368" s="42"/>
      <c r="J368" s="42"/>
      <c r="K368" s="43"/>
      <c r="L368" s="42"/>
    </row>
    <row r="369" spans="1:12" ht="14.4" x14ac:dyDescent="0.3">
      <c r="A369" s="22"/>
      <c r="B369" s="14"/>
      <c r="C369" s="10"/>
      <c r="D369" s="5"/>
      <c r="E369" s="41"/>
      <c r="F369" s="42"/>
      <c r="G369" s="42"/>
      <c r="H369" s="42"/>
      <c r="I369" s="42"/>
      <c r="J369" s="42"/>
      <c r="K369" s="43"/>
      <c r="L369" s="42"/>
    </row>
    <row r="370" spans="1:12" ht="14.4" x14ac:dyDescent="0.3">
      <c r="A370" s="22"/>
      <c r="B370" s="14"/>
      <c r="C370" s="10"/>
      <c r="D370" s="5"/>
      <c r="E370" s="41"/>
      <c r="F370" s="42"/>
      <c r="G370" s="42"/>
      <c r="H370" s="42"/>
      <c r="I370" s="42"/>
      <c r="J370" s="42"/>
      <c r="K370" s="43"/>
      <c r="L370" s="42"/>
    </row>
    <row r="371" spans="1:12" ht="14.4" x14ac:dyDescent="0.3">
      <c r="A371" s="23"/>
      <c r="B371" s="16"/>
      <c r="C371" s="7"/>
      <c r="D371" s="17" t="s">
        <v>32</v>
      </c>
      <c r="E371" s="8"/>
      <c r="F371" s="18">
        <f>SUM(F361:F370)</f>
        <v>505</v>
      </c>
      <c r="G371" s="18">
        <f>SUM(G361:G370)</f>
        <v>19.740000000000002</v>
      </c>
      <c r="H371" s="18">
        <f>SUM(H361:H370)</f>
        <v>18.899999999999999</v>
      </c>
      <c r="I371" s="18">
        <f>SUM(I361:I370)</f>
        <v>70.59</v>
      </c>
      <c r="J371" s="18">
        <f>SUM(J361:J370)</f>
        <v>501.19999999999993</v>
      </c>
      <c r="K371" s="24"/>
      <c r="L371" s="18">
        <f>SUM(L361:L370)</f>
        <v>0</v>
      </c>
    </row>
    <row r="372" spans="1:12" ht="14.4" x14ac:dyDescent="0.3">
      <c r="A372" s="25">
        <f>A361</f>
        <v>4</v>
      </c>
      <c r="B372" s="12">
        <f>B361</f>
        <v>19</v>
      </c>
      <c r="C372" s="9" t="s">
        <v>24</v>
      </c>
      <c r="D372" s="6" t="s">
        <v>25</v>
      </c>
      <c r="E372" s="41"/>
      <c r="F372" s="42"/>
      <c r="G372" s="42"/>
      <c r="H372" s="42"/>
      <c r="I372" s="42"/>
      <c r="J372" s="42"/>
      <c r="K372" s="43"/>
      <c r="L372" s="42"/>
    </row>
    <row r="373" spans="1:12" ht="14.4" x14ac:dyDescent="0.3">
      <c r="A373" s="22"/>
      <c r="B373" s="14"/>
      <c r="C373" s="10"/>
      <c r="D373" s="6" t="s">
        <v>26</v>
      </c>
      <c r="E373" s="41"/>
      <c r="F373" s="42"/>
      <c r="G373" s="42"/>
      <c r="H373" s="42"/>
      <c r="I373" s="42"/>
      <c r="J373" s="42"/>
      <c r="K373" s="43"/>
      <c r="L373" s="42"/>
    </row>
    <row r="374" spans="1:12" ht="14.4" x14ac:dyDescent="0.3">
      <c r="A374" s="22"/>
      <c r="B374" s="14"/>
      <c r="C374" s="10"/>
      <c r="D374" s="6" t="s">
        <v>27</v>
      </c>
      <c r="E374" s="41"/>
      <c r="F374" s="42"/>
      <c r="G374" s="42"/>
      <c r="H374" s="42"/>
      <c r="I374" s="42"/>
      <c r="J374" s="42"/>
      <c r="K374" s="43"/>
      <c r="L374" s="42"/>
    </row>
    <row r="375" spans="1:12" ht="14.4" x14ac:dyDescent="0.3">
      <c r="A375" s="22"/>
      <c r="B375" s="14"/>
      <c r="C375" s="10"/>
      <c r="D375" s="6" t="s">
        <v>28</v>
      </c>
      <c r="E375" s="41"/>
      <c r="F375" s="42"/>
      <c r="G375" s="42"/>
      <c r="H375" s="42"/>
      <c r="I375" s="42"/>
      <c r="J375" s="42"/>
      <c r="K375" s="43"/>
      <c r="L375" s="42"/>
    </row>
    <row r="376" spans="1:12" ht="14.4" x14ac:dyDescent="0.3">
      <c r="A376" s="22"/>
      <c r="B376" s="14"/>
      <c r="C376" s="10"/>
      <c r="D376" s="6" t="s">
        <v>29</v>
      </c>
      <c r="E376" s="6"/>
      <c r="F376" s="42"/>
      <c r="G376" s="42"/>
      <c r="H376" s="42"/>
      <c r="I376" s="42"/>
      <c r="J376" s="42"/>
      <c r="K376" s="43"/>
      <c r="L376" s="42"/>
    </row>
    <row r="377" spans="1:12" ht="14.4" x14ac:dyDescent="0.3">
      <c r="A377" s="22"/>
      <c r="B377" s="14"/>
      <c r="C377" s="10"/>
      <c r="D377" s="6" t="s">
        <v>30</v>
      </c>
      <c r="E377" s="41"/>
      <c r="F377" s="42"/>
      <c r="G377" s="42"/>
      <c r="H377" s="42"/>
      <c r="I377" s="42"/>
      <c r="J377" s="42"/>
      <c r="K377" s="43"/>
      <c r="L377" s="42"/>
    </row>
    <row r="378" spans="1:12" ht="14.4" x14ac:dyDescent="0.3">
      <c r="A378" s="22"/>
      <c r="B378" s="14"/>
      <c r="C378" s="10"/>
      <c r="D378" s="6" t="s">
        <v>31</v>
      </c>
      <c r="E378" s="41"/>
      <c r="F378" s="42"/>
      <c r="G378" s="42"/>
      <c r="H378" s="42"/>
      <c r="I378" s="42"/>
      <c r="J378" s="42"/>
      <c r="K378" s="43"/>
      <c r="L378" s="42"/>
    </row>
    <row r="379" spans="1:12" ht="14.4" x14ac:dyDescent="0.3">
      <c r="A379" s="22"/>
      <c r="B379" s="14"/>
      <c r="C379" s="10"/>
      <c r="D379" s="5"/>
      <c r="E379" s="41"/>
      <c r="F379" s="42"/>
      <c r="G379" s="42"/>
      <c r="H379" s="42"/>
      <c r="I379" s="42"/>
      <c r="J379" s="42"/>
      <c r="K379" s="43"/>
      <c r="L379" s="42"/>
    </row>
    <row r="380" spans="1:12" ht="14.4" x14ac:dyDescent="0.3">
      <c r="A380" s="22"/>
      <c r="B380" s="14"/>
      <c r="C380" s="10"/>
      <c r="D380" s="5"/>
      <c r="E380" s="41"/>
      <c r="F380" s="42"/>
      <c r="G380" s="42"/>
      <c r="H380" s="42"/>
      <c r="I380" s="42"/>
      <c r="J380" s="42"/>
      <c r="K380" s="43"/>
      <c r="L380" s="42"/>
    </row>
    <row r="381" spans="1:12" ht="14.4" x14ac:dyDescent="0.3">
      <c r="A381" s="23"/>
      <c r="B381" s="16"/>
      <c r="C381" s="7"/>
      <c r="D381" s="17" t="s">
        <v>32</v>
      </c>
      <c r="E381" s="8"/>
      <c r="F381" s="18">
        <f>SUM(F372:F380)</f>
        <v>0</v>
      </c>
      <c r="G381" s="18">
        <f t="shared" ref="G381:J381" si="130">SUM(G372:G380)</f>
        <v>0</v>
      </c>
      <c r="H381" s="18">
        <f t="shared" si="130"/>
        <v>0</v>
      </c>
      <c r="I381" s="18">
        <f t="shared" si="130"/>
        <v>0</v>
      </c>
      <c r="J381" s="18">
        <f t="shared" si="130"/>
        <v>0</v>
      </c>
      <c r="K381" s="24"/>
      <c r="L381" s="18">
        <f t="shared" ref="L381" si="131">SUM(L372:L380)</f>
        <v>0</v>
      </c>
    </row>
    <row r="382" spans="1:12" ht="15" thickBot="1" x14ac:dyDescent="0.3">
      <c r="A382" s="28">
        <f>A361</f>
        <v>4</v>
      </c>
      <c r="B382" s="29">
        <f>B361</f>
        <v>19</v>
      </c>
      <c r="C382" s="56" t="s">
        <v>4</v>
      </c>
      <c r="D382" s="58"/>
      <c r="E382" s="30"/>
      <c r="F382" s="31">
        <f>F371+F381</f>
        <v>505</v>
      </c>
      <c r="G382" s="31">
        <f t="shared" ref="G382:J382" si="132">G371+G381</f>
        <v>19.740000000000002</v>
      </c>
      <c r="H382" s="31">
        <f t="shared" si="132"/>
        <v>18.899999999999999</v>
      </c>
      <c r="I382" s="31">
        <f t="shared" si="132"/>
        <v>70.59</v>
      </c>
      <c r="J382" s="31">
        <f t="shared" si="132"/>
        <v>501.19999999999993</v>
      </c>
      <c r="K382" s="31"/>
      <c r="L382" s="31">
        <f t="shared" ref="L382" si="133">L371+L381</f>
        <v>0</v>
      </c>
    </row>
    <row r="383" spans="1:12" ht="14.4" x14ac:dyDescent="0.3">
      <c r="A383" s="19">
        <v>4</v>
      </c>
      <c r="B383" s="20">
        <v>20</v>
      </c>
      <c r="C383" s="21" t="s">
        <v>20</v>
      </c>
      <c r="D383" s="51" t="s">
        <v>25</v>
      </c>
      <c r="E383" s="51"/>
      <c r="F383" s="51"/>
      <c r="G383" s="51"/>
      <c r="H383" s="51"/>
      <c r="I383" s="51"/>
      <c r="J383" s="51"/>
      <c r="K383" s="51"/>
      <c r="L383" s="39"/>
    </row>
    <row r="384" spans="1:12" ht="14.4" x14ac:dyDescent="0.3">
      <c r="A384" s="22"/>
      <c r="B384" s="14"/>
      <c r="C384" s="10"/>
      <c r="D384" s="51" t="s">
        <v>21</v>
      </c>
      <c r="E384" s="51" t="s">
        <v>53</v>
      </c>
      <c r="F384" s="51">
        <v>90</v>
      </c>
      <c r="G384" s="51">
        <v>11.47</v>
      </c>
      <c r="H384" s="51">
        <v>13.84</v>
      </c>
      <c r="I384" s="51">
        <v>10.029999999999999</v>
      </c>
      <c r="J384" s="51">
        <v>154.16999999999999</v>
      </c>
      <c r="K384" s="51">
        <v>48</v>
      </c>
      <c r="L384" s="42"/>
    </row>
    <row r="385" spans="1:12" ht="14.4" x14ac:dyDescent="0.3">
      <c r="A385" s="22"/>
      <c r="B385" s="14"/>
      <c r="C385" s="10"/>
      <c r="D385" s="51" t="s">
        <v>28</v>
      </c>
      <c r="E385" s="51" t="s">
        <v>79</v>
      </c>
      <c r="F385" s="51">
        <v>150</v>
      </c>
      <c r="G385" s="51">
        <v>3.85</v>
      </c>
      <c r="H385" s="51">
        <v>3.9</v>
      </c>
      <c r="I385" s="51">
        <v>33.369999999999997</v>
      </c>
      <c r="J385" s="51">
        <v>230.93</v>
      </c>
      <c r="K385" s="51">
        <v>201</v>
      </c>
      <c r="L385" s="42"/>
    </row>
    <row r="386" spans="1:12" ht="14.4" x14ac:dyDescent="0.3">
      <c r="A386" s="22"/>
      <c r="B386" s="14"/>
      <c r="C386" s="10"/>
      <c r="D386" s="51" t="s">
        <v>22</v>
      </c>
      <c r="E386" s="51" t="s">
        <v>74</v>
      </c>
      <c r="F386" s="51">
        <v>200</v>
      </c>
      <c r="G386" s="51"/>
      <c r="H386" s="51"/>
      <c r="I386" s="51">
        <v>11</v>
      </c>
      <c r="J386" s="51">
        <v>41</v>
      </c>
      <c r="K386" s="51">
        <v>350.03</v>
      </c>
      <c r="L386" s="42"/>
    </row>
    <row r="387" spans="1:12" ht="14.4" x14ac:dyDescent="0.3">
      <c r="A387" s="22"/>
      <c r="B387" s="14"/>
      <c r="C387" s="10"/>
      <c r="D387" s="51" t="s">
        <v>23</v>
      </c>
      <c r="E387" s="51" t="s">
        <v>38</v>
      </c>
      <c r="F387" s="51">
        <v>40</v>
      </c>
      <c r="G387" s="51">
        <v>3.08</v>
      </c>
      <c r="H387" s="51">
        <v>1.2</v>
      </c>
      <c r="I387" s="51">
        <v>20.04</v>
      </c>
      <c r="J387" s="51">
        <v>103.6</v>
      </c>
      <c r="K387" s="51">
        <v>588</v>
      </c>
      <c r="L387" s="42"/>
    </row>
    <row r="388" spans="1:12" ht="14.4" x14ac:dyDescent="0.3">
      <c r="A388" s="22"/>
      <c r="B388" s="14"/>
      <c r="C388" s="10"/>
      <c r="D388" s="51" t="s">
        <v>23</v>
      </c>
      <c r="E388" s="51" t="s">
        <v>44</v>
      </c>
      <c r="F388" s="51">
        <v>20</v>
      </c>
      <c r="G388" s="51">
        <v>1.32</v>
      </c>
      <c r="H388" s="51">
        <v>0.25</v>
      </c>
      <c r="I388" s="51">
        <v>6.68</v>
      </c>
      <c r="J388" s="51">
        <v>34</v>
      </c>
      <c r="K388" s="51">
        <v>583.02</v>
      </c>
      <c r="L388" s="42"/>
    </row>
    <row r="389" spans="1:12" ht="14.4" x14ac:dyDescent="0.3">
      <c r="A389" s="22"/>
      <c r="B389" s="14"/>
      <c r="C389" s="10"/>
      <c r="D389" s="5"/>
      <c r="E389" s="41"/>
      <c r="F389" s="42"/>
      <c r="G389" s="42"/>
      <c r="H389" s="42"/>
      <c r="I389" s="42"/>
      <c r="J389" s="42"/>
      <c r="K389" s="43"/>
      <c r="L389" s="42"/>
    </row>
    <row r="390" spans="1:12" ht="14.4" x14ac:dyDescent="0.3">
      <c r="A390" s="22"/>
      <c r="B390" s="14"/>
      <c r="C390" s="10"/>
      <c r="D390" s="5"/>
      <c r="E390" s="41"/>
      <c r="F390" s="42"/>
      <c r="G390" s="42"/>
      <c r="H390" s="42"/>
      <c r="I390" s="42"/>
      <c r="J390" s="42"/>
      <c r="K390" s="43"/>
      <c r="L390" s="42"/>
    </row>
    <row r="391" spans="1:12" ht="14.4" x14ac:dyDescent="0.3">
      <c r="A391" s="23"/>
      <c r="B391" s="16"/>
      <c r="C391" s="7"/>
      <c r="D391" s="17" t="s">
        <v>32</v>
      </c>
      <c r="E391" s="8"/>
      <c r="F391" s="18">
        <f>SUM(F383:F390)</f>
        <v>500</v>
      </c>
      <c r="G391" s="18">
        <f t="shared" ref="G391:J391" si="134">SUM(G383:G390)</f>
        <v>19.72</v>
      </c>
      <c r="H391" s="18">
        <f t="shared" si="134"/>
        <v>19.189999999999998</v>
      </c>
      <c r="I391" s="18">
        <f t="shared" si="134"/>
        <v>81.12</v>
      </c>
      <c r="J391" s="18">
        <f t="shared" si="134"/>
        <v>563.70000000000005</v>
      </c>
      <c r="K391" s="24"/>
      <c r="L391" s="18">
        <f t="shared" ref="L391" si="135">SUM(L383:L390)</f>
        <v>0</v>
      </c>
    </row>
    <row r="392" spans="1:12" ht="14.4" x14ac:dyDescent="0.3">
      <c r="A392" s="25">
        <f>A383</f>
        <v>4</v>
      </c>
      <c r="B392" s="12">
        <f>B383</f>
        <v>20</v>
      </c>
      <c r="C392" s="9" t="s">
        <v>24</v>
      </c>
      <c r="D392" s="6" t="s">
        <v>25</v>
      </c>
      <c r="E392" s="41"/>
      <c r="F392" s="42"/>
      <c r="G392" s="42"/>
      <c r="H392" s="42"/>
      <c r="I392" s="42"/>
      <c r="J392" s="42"/>
      <c r="K392" s="43"/>
      <c r="L392" s="42"/>
    </row>
    <row r="393" spans="1:12" ht="14.4" x14ac:dyDescent="0.3">
      <c r="A393" s="22"/>
      <c r="B393" s="14"/>
      <c r="C393" s="10"/>
      <c r="D393" s="6" t="s">
        <v>26</v>
      </c>
      <c r="E393" s="41"/>
      <c r="F393" s="42"/>
      <c r="G393" s="42"/>
      <c r="H393" s="42"/>
      <c r="I393" s="42"/>
      <c r="J393" s="42"/>
      <c r="K393" s="43"/>
      <c r="L393" s="42"/>
    </row>
    <row r="394" spans="1:12" ht="14.4" x14ac:dyDescent="0.3">
      <c r="A394" s="22"/>
      <c r="B394" s="14"/>
      <c r="C394" s="10"/>
      <c r="D394" s="6" t="s">
        <v>27</v>
      </c>
      <c r="E394" s="41"/>
      <c r="F394" s="42"/>
      <c r="G394" s="42"/>
      <c r="H394" s="42"/>
      <c r="I394" s="42"/>
      <c r="J394" s="42"/>
      <c r="K394" s="43"/>
      <c r="L394" s="42"/>
    </row>
    <row r="395" spans="1:12" ht="14.4" x14ac:dyDescent="0.3">
      <c r="A395" s="22"/>
      <c r="B395" s="14"/>
      <c r="C395" s="10"/>
      <c r="D395" s="6" t="s">
        <v>28</v>
      </c>
      <c r="E395" s="41"/>
      <c r="F395" s="42"/>
      <c r="G395" s="42"/>
      <c r="H395" s="42"/>
      <c r="I395" s="42"/>
      <c r="J395" s="42"/>
      <c r="K395" s="43"/>
      <c r="L395" s="42"/>
    </row>
    <row r="396" spans="1:12" ht="14.4" x14ac:dyDescent="0.3">
      <c r="A396" s="22"/>
      <c r="B396" s="14"/>
      <c r="C396" s="10"/>
      <c r="D396" s="6" t="s">
        <v>29</v>
      </c>
      <c r="E396" s="41"/>
      <c r="F396" s="42"/>
      <c r="G396" s="42"/>
      <c r="H396" s="42"/>
      <c r="I396" s="42"/>
      <c r="J396" s="42"/>
      <c r="K396" s="43"/>
      <c r="L396" s="42"/>
    </row>
    <row r="397" spans="1:12" ht="14.4" x14ac:dyDescent="0.3">
      <c r="A397" s="22"/>
      <c r="B397" s="14"/>
      <c r="C397" s="10"/>
      <c r="D397" s="6" t="s">
        <v>30</v>
      </c>
      <c r="E397" s="41"/>
      <c r="F397" s="42"/>
      <c r="G397" s="42"/>
      <c r="H397" s="42"/>
      <c r="I397" s="42"/>
      <c r="J397" s="42"/>
      <c r="K397" s="43"/>
      <c r="L397" s="42"/>
    </row>
    <row r="398" spans="1:12" ht="14.4" x14ac:dyDescent="0.3">
      <c r="A398" s="22"/>
      <c r="B398" s="14"/>
      <c r="C398" s="10"/>
      <c r="D398" s="6" t="s">
        <v>31</v>
      </c>
      <c r="E398" s="41"/>
      <c r="F398" s="42"/>
      <c r="G398" s="42"/>
      <c r="H398" s="42"/>
      <c r="I398" s="42"/>
      <c r="J398" s="42"/>
      <c r="K398" s="43"/>
      <c r="L398" s="42"/>
    </row>
    <row r="399" spans="1:12" ht="14.4" x14ac:dyDescent="0.3">
      <c r="A399" s="22"/>
      <c r="B399" s="14"/>
      <c r="C399" s="10"/>
      <c r="D399" s="5"/>
      <c r="E399" s="41"/>
      <c r="F399" s="42"/>
      <c r="G399" s="42"/>
      <c r="H399" s="42"/>
      <c r="I399" s="42"/>
      <c r="J399" s="42"/>
      <c r="K399" s="43"/>
      <c r="L399" s="42"/>
    </row>
    <row r="400" spans="1:12" ht="14.4" x14ac:dyDescent="0.3">
      <c r="A400" s="22"/>
      <c r="B400" s="14"/>
      <c r="C400" s="10"/>
      <c r="D400" s="5"/>
      <c r="E400" s="41"/>
      <c r="F400" s="42"/>
      <c r="G400" s="42"/>
      <c r="H400" s="42"/>
      <c r="I400" s="42"/>
      <c r="J400" s="42"/>
      <c r="K400" s="43"/>
      <c r="L400" s="42"/>
    </row>
    <row r="401" spans="1:12" ht="14.4" x14ac:dyDescent="0.3">
      <c r="A401" s="23"/>
      <c r="B401" s="16"/>
      <c r="C401" s="7"/>
      <c r="D401" s="17" t="s">
        <v>32</v>
      </c>
      <c r="E401" s="8"/>
      <c r="F401" s="18">
        <f>SUM(F392:F400)</f>
        <v>0</v>
      </c>
      <c r="G401" s="18">
        <f>SUM(G392:G400)</f>
        <v>0</v>
      </c>
      <c r="H401" s="18">
        <f>SUM(H392:H400)</f>
        <v>0</v>
      </c>
      <c r="I401" s="18">
        <f>SUM(I392:I400)</f>
        <v>0</v>
      </c>
      <c r="J401" s="18">
        <f>SUM(J392:J400)</f>
        <v>0</v>
      </c>
      <c r="K401" s="24"/>
      <c r="L401" s="18">
        <f>SUM(L392:L400)</f>
        <v>0</v>
      </c>
    </row>
    <row r="402" spans="1:12" ht="13.8" thickBot="1" x14ac:dyDescent="0.3">
      <c r="A402" s="28">
        <v>4</v>
      </c>
      <c r="B402" s="29">
        <f>B184</f>
        <v>10</v>
      </c>
      <c r="C402" s="56" t="s">
        <v>4</v>
      </c>
      <c r="D402" s="57"/>
      <c r="E402" s="30"/>
      <c r="F402" s="31">
        <f>F192+F202</f>
        <v>555</v>
      </c>
      <c r="G402" s="31">
        <f>G192+G202</f>
        <v>18.619999999999997</v>
      </c>
      <c r="H402" s="31">
        <f>H192+H202</f>
        <v>18.939999999999998</v>
      </c>
      <c r="I402" s="31">
        <f>I192+I202</f>
        <v>73.490000000000009</v>
      </c>
      <c r="J402" s="31">
        <f>J192+J202</f>
        <v>569.64</v>
      </c>
      <c r="K402" s="31"/>
      <c r="L402" s="31">
        <f>L192+L202</f>
        <v>0</v>
      </c>
    </row>
    <row r="403" spans="1:12" ht="13.8" thickBot="1" x14ac:dyDescent="0.3">
      <c r="A403" s="26"/>
      <c r="B403" s="27"/>
      <c r="C403" s="53" t="s">
        <v>5</v>
      </c>
      <c r="D403" s="54"/>
      <c r="E403" s="55"/>
      <c r="F403" s="33">
        <f>(F24+F43+F63+F83+F102+F121+F141+F162+F183+F402+F222+F242+F262+F282+F301+F321+F341+F360+F382)/(IF(F24=0,0,1)+IF(F43=0,0,1)+IF(F63=0,0,1)+IF(F83=0,0,1)+IF(F102=0,0,1)+IF(F121=0,0,1)+IF(F141=0,0,1)+IF(F162=0,0,1)+IF(F183=0,0,1)+IF(F402=0,0,1)+IF(F222=0,0,1)+IF(F242=0,0,1)+IF(F262=0,0,1)+IF(F282=0,0,1)+IF(F301=0,0,1)+IF(F321=0,0,1)+IF(F341=0,0,1)+IF(F360=0,0,1)+IF(F382=0,0,1))</f>
        <v>517.15789473684208</v>
      </c>
      <c r="G403" s="33">
        <f>(G24+G43+G63+G83+G102+G121+G141+G162+G183+G402+G222+G242+G262+G282+G301+G321+G341+G360+G382)/(IF(G24=0,0,1)+IF(G43=0,0,1)+IF(G63=0,0,1)+IF(G83=0,0,1)+IF(G102=0,0,1)+IF(G121=0,0,1)+IF(G141=0,0,1)+IF(G162=0,0,1)+IF(G183=0,0,1)+IF(G222=0,0,1)+IF(G242=0,0,1)+IF(G262=0,0,1)+IF(G282=0,0,1)+IF(G301=0,0,1)+IF(G321=0,0,1)+IF(G341=0,0,1)+IF(G360=0,0,1)+IF(G382=0,0,1)+IF(G402=0,0,1))</f>
        <v>18.228947368421053</v>
      </c>
      <c r="H403" s="33">
        <f>(H24+H43+H63+H83+H102+H121+H141+H162+H183+H402+H222+H242+H262+H282+H301+H321+H341+H360+H382)/(IF(H24=0,0,1)+IF(H43=0,0,1)+IF(H63=0,0,1)+IF(H83=0,0,1)+IF(H102=0,0,1)+IF(H121=0,0,1)+IF(H141=0,0,1)+IF(H162=0,0,1)+IF(H183=0,0,1)+IF(H222=0,0,1)+IF(H242=0,0,1)+IF(H262=0,0,1)+IF(H282=0,0,1)+IF(H301=0,0,1)+IF(H341=0,0,1)+IF(H360=0,0,1)+IF(H382=0,0,1)+IF(H402=0,0,1))</f>
        <v>19.713888888888889</v>
      </c>
      <c r="I403" s="33">
        <f>(I24+I43+I63+I83+I102+I121+I141+I162+I183+I402+I222+I242+I262+I282+I301+I321+I341+I360+I382)/(IF(I24=0,0,1)+IF(I43=0,0,1)+IF(I63=0,0,1)+IF(I83=0,0,1)+IF(I102=0,0,1)+IF(I121=0,0,1)+IF(I141=0,0,1)+IF(I162=0,0,1)+IF(I183=0,0,1)+IF(I222=0,0,1)+IF(I242=0,0,1)+IF(I262=0,0,1)+IF(I282=0,0,1)+IF(I301=0,0,1)+IF(I341=0,0,1)+IF(I360=0,0,1)+IF(I382=0,0,1)+IF(I402=0,0,1))</f>
        <v>83.119444444444454</v>
      </c>
      <c r="J403" s="33">
        <f>(J24+J43+J63+J83+J102+J121+J141+J162+J183+J402+J222+J242+J262+J282+J301+J321+J341+J360+J382)/(IF(J24=0,0,1)+IF(J43=0,0,1)+IF(J63=0,0,1)+IF(J83=0,0,1)+IF(J102=0,0,1)+IF(J121=0,0,1)+IF(J141=0,0,1)+IF(J162=0,0,1)+IF(J183=0,0,1)+IF(J222=0,0,1)+IF(J242=0,0,1)+IF(J262=0,0,1)+IF(J282=0,0,1)+IF(J301=0,0,1)+IF(J341=0,0,1)+IF(J360=0,0,1)+IF(J382=0,0,1)+IF(J402=0,0,1))</f>
        <v>593.89166666666677</v>
      </c>
      <c r="K403" s="33"/>
      <c r="L403" s="33" t="e">
        <f>(L24+L43+L63+L83+L102+L121+L141+L162+L183+L402)/(IF(L24=0,0,1)+IF(L43=0,0,1)+IF(L63=0,0,1)+IF(L83=0,0,1)+IF(L102=0,0,1)+IF(L121=0,0,1)+IF(L141=0,0,1)+IF(L162=0,0,1)+IF(L183=0,0,1)+IF(L402=0,0,1))</f>
        <v>#DIV/0!</v>
      </c>
    </row>
  </sheetData>
  <mergeCells count="24">
    <mergeCell ref="C83:D83"/>
    <mergeCell ref="C102:D102"/>
    <mergeCell ref="C24:D24"/>
    <mergeCell ref="C1:E1"/>
    <mergeCell ref="H1:K1"/>
    <mergeCell ref="H2:K2"/>
    <mergeCell ref="C43:D43"/>
    <mergeCell ref="C63:D63"/>
    <mergeCell ref="C403:E403"/>
    <mergeCell ref="C402:D402"/>
    <mergeCell ref="C121:D121"/>
    <mergeCell ref="C141:D141"/>
    <mergeCell ref="C162:D162"/>
    <mergeCell ref="C183:D183"/>
    <mergeCell ref="C203:D203"/>
    <mergeCell ref="C321:D321"/>
    <mergeCell ref="C341:D341"/>
    <mergeCell ref="C360:D360"/>
    <mergeCell ref="C382:D382"/>
    <mergeCell ref="C222:D222"/>
    <mergeCell ref="C242:D242"/>
    <mergeCell ref="C262:D262"/>
    <mergeCell ref="C282:D282"/>
    <mergeCell ref="C301:D30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2024-09-05T00:36:43Z</dcterms:modified>
</cp:coreProperties>
</file>